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20etj-SV21\国立江田島青少年交流の家\事業推進係\【2026(R8)年度】\推進マニュアル・データ原本\R8\"/>
    </mc:Choice>
  </mc:AlternateContent>
  <xr:revisionPtr revIDLastSave="0" documentId="13_ncr:1_{48171DEA-9960-41AF-9100-71F001A3A373}" xr6:coauthVersionLast="47" xr6:coauthVersionMax="47" xr10:uidLastSave="{00000000-0000-0000-0000-000000000000}"/>
  <bookViews>
    <workbookView xWindow="50280" yWindow="-120" windowWidth="29040" windowHeight="16440" xr2:uid="{00000000-000D-0000-FFFF-FFFF00000000}"/>
  </bookViews>
  <sheets>
    <sheet name="日帰り利用申込書" sheetId="1" r:id="rId1"/>
    <sheet name="日帰り（研修生・男性）" sheetId="6" r:id="rId2"/>
    <sheet name="日帰り（研修生・女性）" sheetId="7" r:id="rId3"/>
    <sheet name="日帰り（引率者・男性）" sheetId="8" r:id="rId4"/>
    <sheet name="日帰り（引率者・女性）" sheetId="9" r:id="rId5"/>
  </sheets>
  <definedNames>
    <definedName name="_xlnm.Print_Area" localSheetId="4">'日帰り（引率者・女性）'!$A$1:$N$35</definedName>
    <definedName name="_xlnm.Print_Area" localSheetId="3">'日帰り（引率者・男性）'!$A$1:$N$35</definedName>
    <definedName name="_xlnm.Print_Area" localSheetId="2">'日帰り（研修生・女性）'!$A$1:$N$55</definedName>
    <definedName name="_xlnm.Print_Area" localSheetId="1">'日帰り（研修生・男性）'!$A$2:$N$56</definedName>
    <definedName name="_xlnm.Print_Area" localSheetId="0">日帰り利用申込書!$A$1:$X$60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 i="9" l="1"/>
  <c r="J3" i="9"/>
  <c r="L2" i="9"/>
  <c r="J2" i="9"/>
  <c r="H2" i="9"/>
  <c r="N2" i="9" s="1"/>
  <c r="L3" i="8"/>
  <c r="J3" i="8"/>
  <c r="L2" i="8"/>
  <c r="J2" i="8"/>
  <c r="H2" i="8"/>
  <c r="G1" i="6"/>
  <c r="G1" i="8"/>
  <c r="G1" i="9"/>
  <c r="G1" i="7"/>
  <c r="G2" i="6"/>
  <c r="M3" i="1"/>
  <c r="L3" i="7"/>
  <c r="L4" i="9"/>
  <c r="L4" i="6"/>
  <c r="J3" i="7"/>
  <c r="J4" i="9"/>
  <c r="J4" i="6"/>
  <c r="L2" i="7"/>
  <c r="C38" i="8"/>
  <c r="L3" i="6"/>
  <c r="J2" i="7"/>
  <c r="J3" i="6"/>
  <c r="H2" i="7"/>
  <c r="H3" i="6"/>
  <c r="O6" i="9"/>
  <c r="P6" i="9"/>
  <c r="Q6" i="9"/>
  <c r="O7" i="9"/>
  <c r="P7" i="9"/>
  <c r="Q7" i="9"/>
  <c r="O8" i="9"/>
  <c r="P8" i="9"/>
  <c r="Q8" i="9"/>
  <c r="O9" i="9"/>
  <c r="P9" i="9"/>
  <c r="Q9" i="9"/>
  <c r="O10" i="9"/>
  <c r="P10" i="9"/>
  <c r="Q10" i="9"/>
  <c r="O11" i="9"/>
  <c r="P11" i="9"/>
  <c r="Q11" i="9"/>
  <c r="O12" i="9"/>
  <c r="P12" i="9"/>
  <c r="Q12" i="9"/>
  <c r="O13" i="9"/>
  <c r="P13" i="9"/>
  <c r="Q13" i="9"/>
  <c r="O14" i="9"/>
  <c r="P14" i="9"/>
  <c r="Q14" i="9"/>
  <c r="O15" i="9"/>
  <c r="P15" i="9"/>
  <c r="Q15" i="9"/>
  <c r="O16" i="9"/>
  <c r="P16" i="9"/>
  <c r="Q16" i="9"/>
  <c r="O17" i="9"/>
  <c r="P17" i="9"/>
  <c r="Q17" i="9"/>
  <c r="O18" i="9"/>
  <c r="P18" i="9"/>
  <c r="Q18" i="9"/>
  <c r="O19" i="9"/>
  <c r="P19" i="9"/>
  <c r="Q19" i="9"/>
  <c r="O20" i="9"/>
  <c r="P20" i="9"/>
  <c r="Q20" i="9"/>
  <c r="O21" i="9"/>
  <c r="P21" i="9"/>
  <c r="Q21" i="9"/>
  <c r="O22" i="9"/>
  <c r="P22" i="9"/>
  <c r="Q22" i="9"/>
  <c r="O23" i="9"/>
  <c r="P23" i="9"/>
  <c r="Q23" i="9"/>
  <c r="O24" i="9"/>
  <c r="P24" i="9"/>
  <c r="Q24" i="9"/>
  <c r="O25" i="9"/>
  <c r="P25" i="9"/>
  <c r="Q25" i="9"/>
  <c r="O26" i="9"/>
  <c r="P26" i="9"/>
  <c r="Q26" i="9"/>
  <c r="O27" i="9"/>
  <c r="P27" i="9"/>
  <c r="Q27" i="9"/>
  <c r="O28" i="9"/>
  <c r="P28" i="9"/>
  <c r="Q28" i="9"/>
  <c r="O29" i="9"/>
  <c r="P29" i="9"/>
  <c r="Q29" i="9"/>
  <c r="O30" i="9"/>
  <c r="P30" i="9"/>
  <c r="Q30" i="9"/>
  <c r="O31" i="9"/>
  <c r="P31" i="9"/>
  <c r="Q31" i="9"/>
  <c r="O32" i="9"/>
  <c r="P32" i="9"/>
  <c r="Q32" i="9"/>
  <c r="O33" i="9"/>
  <c r="P33" i="9"/>
  <c r="Q33" i="9"/>
  <c r="O34" i="9"/>
  <c r="P34" i="9"/>
  <c r="Q34" i="9"/>
  <c r="O35" i="9"/>
  <c r="P35" i="9"/>
  <c r="Q35" i="9"/>
  <c r="B39" i="9"/>
  <c r="C39" i="9"/>
  <c r="D39" i="9"/>
  <c r="E39" i="9"/>
  <c r="F39" i="9"/>
  <c r="G39" i="9"/>
  <c r="H39" i="9"/>
  <c r="B40" i="9"/>
  <c r="C40" i="9"/>
  <c r="D40" i="9"/>
  <c r="E40" i="9"/>
  <c r="F40" i="9"/>
  <c r="G40" i="9"/>
  <c r="H40" i="9"/>
  <c r="B39" i="8"/>
  <c r="C39" i="8"/>
  <c r="D39" i="8"/>
  <c r="E39" i="8"/>
  <c r="F39" i="8"/>
  <c r="G39" i="8"/>
  <c r="H39" i="8"/>
  <c r="B40" i="8"/>
  <c r="C40" i="8"/>
  <c r="D40" i="8"/>
  <c r="E40" i="8"/>
  <c r="F40" i="8"/>
  <c r="G40" i="8"/>
  <c r="H40" i="8"/>
  <c r="T6" i="7"/>
  <c r="U6" i="7"/>
  <c r="V6" i="7"/>
  <c r="W6" i="7"/>
  <c r="X6" i="7"/>
  <c r="Y6" i="7"/>
  <c r="Z6" i="7"/>
  <c r="T7" i="7"/>
  <c r="U7" i="7"/>
  <c r="V7" i="7"/>
  <c r="W7" i="7"/>
  <c r="X7" i="7"/>
  <c r="Y7" i="7"/>
  <c r="Z7" i="7"/>
  <c r="T8" i="7"/>
  <c r="U8" i="7"/>
  <c r="V8" i="7"/>
  <c r="W8" i="7"/>
  <c r="X8" i="7"/>
  <c r="Y8" i="7"/>
  <c r="Z8" i="7"/>
  <c r="T9" i="7"/>
  <c r="U9" i="7"/>
  <c r="V9" i="7"/>
  <c r="W9" i="7"/>
  <c r="X9" i="7"/>
  <c r="Y9" i="7"/>
  <c r="Z9" i="7"/>
  <c r="T10" i="7"/>
  <c r="U10" i="7"/>
  <c r="V10" i="7"/>
  <c r="W10" i="7"/>
  <c r="X10" i="7"/>
  <c r="Y10" i="7"/>
  <c r="Z10" i="7"/>
  <c r="T11" i="7"/>
  <c r="U11" i="7"/>
  <c r="V11" i="7"/>
  <c r="W11" i="7"/>
  <c r="X11" i="7"/>
  <c r="Y11" i="7"/>
  <c r="Z11" i="7"/>
  <c r="T12" i="7"/>
  <c r="U12" i="7"/>
  <c r="V12" i="7"/>
  <c r="W12" i="7"/>
  <c r="X12" i="7"/>
  <c r="Y12" i="7"/>
  <c r="Z12" i="7"/>
  <c r="P35" i="7"/>
  <c r="Q35" i="7"/>
  <c r="R35" i="7"/>
  <c r="S35" i="7"/>
  <c r="T35" i="7"/>
  <c r="U35" i="7"/>
  <c r="T7" i="6"/>
  <c r="U7" i="6"/>
  <c r="V7" i="6"/>
  <c r="W7" i="6"/>
  <c r="X7" i="6"/>
  <c r="Y7" i="6"/>
  <c r="Z7" i="6"/>
  <c r="T8" i="6"/>
  <c r="U8" i="6"/>
  <c r="V8" i="6"/>
  <c r="W8" i="6"/>
  <c r="X8" i="6"/>
  <c r="Y8" i="6"/>
  <c r="Z8" i="6"/>
  <c r="T9" i="6"/>
  <c r="U9" i="6"/>
  <c r="V9" i="6"/>
  <c r="W9" i="6"/>
  <c r="X9" i="6"/>
  <c r="Y9" i="6"/>
  <c r="Z9" i="6"/>
  <c r="T10" i="6"/>
  <c r="U10" i="6"/>
  <c r="V10" i="6"/>
  <c r="W10" i="6"/>
  <c r="X10" i="6"/>
  <c r="Y10" i="6"/>
  <c r="Z10" i="6"/>
  <c r="T11" i="6"/>
  <c r="U11" i="6"/>
  <c r="V11" i="6"/>
  <c r="W11" i="6"/>
  <c r="X11" i="6"/>
  <c r="Y11" i="6"/>
  <c r="Z11" i="6"/>
  <c r="T12" i="6"/>
  <c r="U12" i="6"/>
  <c r="V12" i="6"/>
  <c r="W12" i="6"/>
  <c r="X12" i="6"/>
  <c r="Y12" i="6"/>
  <c r="Z12" i="6"/>
  <c r="T13" i="6"/>
  <c r="U13" i="6"/>
  <c r="V13" i="6"/>
  <c r="W13" i="6"/>
  <c r="X13" i="6"/>
  <c r="Y13" i="6"/>
  <c r="Z13" i="6"/>
  <c r="P36" i="6"/>
  <c r="Q36" i="6"/>
  <c r="R36" i="6"/>
  <c r="S36" i="6"/>
  <c r="T36" i="6"/>
  <c r="U36" i="6"/>
  <c r="N2" i="8" l="1"/>
  <c r="D38" i="8"/>
  <c r="E38" i="8"/>
  <c r="C38" i="9"/>
  <c r="V6" i="6"/>
  <c r="E38" i="9"/>
  <c r="B38" i="9"/>
  <c r="B38" i="8"/>
  <c r="D38" i="9"/>
  <c r="H38" i="8"/>
  <c r="G38" i="8"/>
  <c r="F38" i="8"/>
  <c r="X6" i="6"/>
  <c r="T6" i="6"/>
  <c r="H38" i="9"/>
  <c r="G38" i="9"/>
  <c r="F38" i="9"/>
  <c r="Y6" i="6"/>
  <c r="N2" i="7"/>
  <c r="N3" i="6"/>
  <c r="Y5" i="7"/>
  <c r="Z6" i="6"/>
  <c r="W6" i="6"/>
  <c r="U6" i="6"/>
  <c r="Z5" i="7"/>
  <c r="X5" i="7"/>
  <c r="T5" i="7"/>
  <c r="W5" i="7"/>
  <c r="V5" i="7"/>
  <c r="U5" i="7"/>
</calcChain>
</file>

<file path=xl/sharedStrings.xml><?xml version="1.0" encoding="utf-8"?>
<sst xmlns="http://schemas.openxmlformats.org/spreadsheetml/2006/main" count="236" uniqueCount="137">
  <si>
    <t>国立江田島青少年交流の家日帰り利用申込書</t>
    <rPh sb="0" eb="2">
      <t>コクリツ</t>
    </rPh>
    <rPh sb="2" eb="5">
      <t>エタジマ</t>
    </rPh>
    <rPh sb="5" eb="8">
      <t>セイショウネン</t>
    </rPh>
    <rPh sb="8" eb="10">
      <t>コウリュウ</t>
    </rPh>
    <rPh sb="11" eb="12">
      <t>イエ</t>
    </rPh>
    <rPh sb="12" eb="14">
      <t>ヒガエ</t>
    </rPh>
    <rPh sb="15" eb="17">
      <t>リヨウ</t>
    </rPh>
    <rPh sb="17" eb="20">
      <t>モウシコミショ</t>
    </rPh>
    <phoneticPr fontId="3"/>
  </si>
  <si>
    <t>利用番号</t>
    <rPh sb="0" eb="2">
      <t>リヨウ</t>
    </rPh>
    <rPh sb="2" eb="4">
      <t>バンゴウ</t>
    </rPh>
    <phoneticPr fontId="3"/>
  </si>
  <si>
    <t>フリガナ</t>
    <phoneticPr fontId="3"/>
  </si>
  <si>
    <t>団体名</t>
    <rPh sb="0" eb="3">
      <t>ダンタイメイ</t>
    </rPh>
    <phoneticPr fontId="3"/>
  </si>
  <si>
    <t>〒</t>
    <phoneticPr fontId="3"/>
  </si>
  <si>
    <t>－</t>
    <phoneticPr fontId="3"/>
  </si>
  <si>
    <t>電話番号:</t>
    <rPh sb="0" eb="2">
      <t>デンワ</t>
    </rPh>
    <rPh sb="2" eb="4">
      <t>バンゴウ</t>
    </rPh>
    <phoneticPr fontId="3"/>
  </si>
  <si>
    <t>ﾌｧｸｼﾐﾘ：</t>
    <phoneticPr fontId="3"/>
  </si>
  <si>
    <t>E-mail:</t>
    <phoneticPr fontId="3"/>
  </si>
  <si>
    <t>利用日時</t>
    <rPh sb="0" eb="2">
      <t>リヨウ</t>
    </rPh>
    <rPh sb="2" eb="4">
      <t>ニチジ</t>
    </rPh>
    <phoneticPr fontId="3"/>
  </si>
  <si>
    <t>年</t>
    <rPh sb="0" eb="1">
      <t>ネン</t>
    </rPh>
    <phoneticPr fontId="3"/>
  </si>
  <si>
    <t>月</t>
    <rPh sb="0" eb="1">
      <t>ガツ</t>
    </rPh>
    <phoneticPr fontId="3"/>
  </si>
  <si>
    <t>日</t>
    <rPh sb="0" eb="1">
      <t>ニチ</t>
    </rPh>
    <phoneticPr fontId="3"/>
  </si>
  <si>
    <t>時　</t>
    <rPh sb="0" eb="1">
      <t>ジ</t>
    </rPh>
    <phoneticPr fontId="3"/>
  </si>
  <si>
    <t>分</t>
    <rPh sb="0" eb="1">
      <t>フン</t>
    </rPh>
    <phoneticPr fontId="3"/>
  </si>
  <si>
    <t>～</t>
    <phoneticPr fontId="3"/>
  </si>
  <si>
    <t>時</t>
    <rPh sb="0" eb="1">
      <t>ジ</t>
    </rPh>
    <phoneticPr fontId="3"/>
  </si>
  <si>
    <t>利用目的</t>
    <rPh sb="0" eb="2">
      <t>リヨウ</t>
    </rPh>
    <rPh sb="2" eb="4">
      <t>モクテキ</t>
    </rPh>
    <phoneticPr fontId="3"/>
  </si>
  <si>
    <t>研修生内訳</t>
    <rPh sb="0" eb="3">
      <t>ケンシュウセイ</t>
    </rPh>
    <rPh sb="3" eb="5">
      <t>ウチワケ</t>
    </rPh>
    <phoneticPr fontId="3"/>
  </si>
  <si>
    <t>男</t>
  </si>
  <si>
    <t>女</t>
  </si>
  <si>
    <t>合計</t>
  </si>
  <si>
    <t>①【児童・生徒・学生】</t>
    <phoneticPr fontId="3"/>
  </si>
  <si>
    <t>未就学児</t>
  </si>
  <si>
    <t>②【社会人（指導員・
　　関係以外）】
　 ※①③以外</t>
    <phoneticPr fontId="3"/>
  </si>
  <si>
    <t>29歳以下</t>
    <rPh sb="2" eb="5">
      <t>サイイカ</t>
    </rPh>
    <phoneticPr fontId="3"/>
  </si>
  <si>
    <t>小学生</t>
    <phoneticPr fontId="3"/>
  </si>
  <si>
    <t>30歳以上</t>
    <phoneticPr fontId="3"/>
  </si>
  <si>
    <t>中学生</t>
    <phoneticPr fontId="3"/>
  </si>
  <si>
    <t>高校生</t>
    <rPh sb="0" eb="2">
      <t>コウコウ</t>
    </rPh>
    <phoneticPr fontId="3"/>
  </si>
  <si>
    <t>中等教育学校生</t>
    <rPh sb="0" eb="2">
      <t>チュウトウ</t>
    </rPh>
    <rPh sb="2" eb="4">
      <t>キョウイク</t>
    </rPh>
    <rPh sb="4" eb="6">
      <t>ガッコウ</t>
    </rPh>
    <rPh sb="6" eb="7">
      <t>ナマ</t>
    </rPh>
    <phoneticPr fontId="3"/>
  </si>
  <si>
    <t>③指導員・関係者</t>
    <phoneticPr fontId="3"/>
  </si>
  <si>
    <t>大学(短大・高専)生</t>
    <phoneticPr fontId="3"/>
  </si>
  <si>
    <t>専修・各種学校生</t>
  </si>
  <si>
    <t>特別支援学校生</t>
    <rPh sb="0" eb="2">
      <t>トクベツ</t>
    </rPh>
    <rPh sb="2" eb="4">
      <t>シエン</t>
    </rPh>
    <rPh sb="4" eb="6">
      <t>ガッコウ</t>
    </rPh>
    <rPh sb="6" eb="7">
      <t>セイ</t>
    </rPh>
    <phoneticPr fontId="3"/>
  </si>
  <si>
    <t>その他の学生</t>
    <phoneticPr fontId="3"/>
  </si>
  <si>
    <t>合　　　計</t>
  </si>
  <si>
    <t>研修プログラム</t>
    <phoneticPr fontId="3"/>
  </si>
  <si>
    <t>8：30　　　　　　    　 　　12：00　　　             　　17:00　　　  　　　22：00</t>
    <phoneticPr fontId="3"/>
  </si>
  <si>
    <t>昼食</t>
    <rPh sb="0" eb="2">
      <t>チュウショク</t>
    </rPh>
    <phoneticPr fontId="3"/>
  </si>
  <si>
    <t>研修内容</t>
  </si>
  <si>
    <t>食堂利用</t>
    <phoneticPr fontId="3"/>
  </si>
  <si>
    <t xml:space="preserve">     </t>
    <phoneticPr fontId="3"/>
  </si>
  <si>
    <t>名</t>
    <rPh sb="0" eb="1">
      <t>メイ</t>
    </rPh>
    <phoneticPr fontId="3"/>
  </si>
  <si>
    <t>野外炊事</t>
    <phoneticPr fontId="3"/>
  </si>
  <si>
    <t>メニュー</t>
    <phoneticPr fontId="3"/>
  </si>
  <si>
    <t>研修場所</t>
  </si>
  <si>
    <t>(　　　　)</t>
    <phoneticPr fontId="3"/>
  </si>
  <si>
    <t>※ご提供いただいた個人情報につきましては，利用に係る連絡及び利用統計等事務処理においてのみ使用し適正に取り扱います。</t>
    <rPh sb="28" eb="29">
      <t>オヨ</t>
    </rPh>
    <rPh sb="30" eb="32">
      <t>リヨウ</t>
    </rPh>
    <rPh sb="32" eb="34">
      <t>トウケイ</t>
    </rPh>
    <rPh sb="48" eb="50">
      <t>テキセイ</t>
    </rPh>
    <rPh sb="51" eb="52">
      <t>ト</t>
    </rPh>
    <rPh sb="53" eb="54">
      <t>アツカ</t>
    </rPh>
    <phoneticPr fontId="3"/>
  </si>
  <si>
    <t>団体区分
コード</t>
    <rPh sb="0" eb="2">
      <t>ダンタイ</t>
    </rPh>
    <rPh sb="2" eb="4">
      <t>クブン</t>
    </rPh>
    <phoneticPr fontId="3"/>
  </si>
  <si>
    <t>利用目的
コード</t>
    <rPh sb="0" eb="2">
      <t>リヨウ</t>
    </rPh>
    <rPh sb="2" eb="4">
      <t>モクテキ</t>
    </rPh>
    <phoneticPr fontId="3"/>
  </si>
  <si>
    <t>事業推進係長</t>
    <rPh sb="0" eb="2">
      <t>ジギョウ</t>
    </rPh>
    <rPh sb="2" eb="4">
      <t>スイシン</t>
    </rPh>
    <rPh sb="4" eb="6">
      <t>カカリチョウ</t>
    </rPh>
    <phoneticPr fontId="3"/>
  </si>
  <si>
    <t>１　当機構</t>
    <phoneticPr fontId="3"/>
  </si>
  <si>
    <t>４　幼稚園・保育園</t>
    <phoneticPr fontId="3"/>
  </si>
  <si>
    <t>７　高等学校</t>
    <phoneticPr fontId="3"/>
  </si>
  <si>
    <t>10　専修大学・各種学校</t>
    <phoneticPr fontId="3"/>
  </si>
  <si>
    <t>13　上記以外の教育関係施設・団体等</t>
    <phoneticPr fontId="3"/>
  </si>
  <si>
    <t>16　企業等</t>
    <phoneticPr fontId="3"/>
  </si>
  <si>
    <t>１　教育事業（参加者）</t>
    <phoneticPr fontId="3"/>
  </si>
  <si>
    <t>４　部活動</t>
    <phoneticPr fontId="3"/>
  </si>
  <si>
    <t>７　青少年教育指導・関係者研修</t>
    <phoneticPr fontId="3"/>
  </si>
  <si>
    <t>10　自然体験</t>
    <phoneticPr fontId="3"/>
  </si>
  <si>
    <t>13　学習活動</t>
    <phoneticPr fontId="3"/>
  </si>
  <si>
    <t>２　公立青少年教育施設等</t>
    <phoneticPr fontId="3"/>
  </si>
  <si>
    <t>５　小学校</t>
    <phoneticPr fontId="3"/>
  </si>
  <si>
    <t>８　中等教育学校</t>
    <phoneticPr fontId="3"/>
  </si>
  <si>
    <t>11　特別支援学校（盲，聾，養護学校）</t>
    <phoneticPr fontId="3"/>
  </si>
  <si>
    <t>14　上記以外の団体・ｸﾞﾙｰﾌﾟ・ｻｰｸﾙ</t>
    <phoneticPr fontId="3"/>
  </si>
  <si>
    <t>17　家族</t>
    <phoneticPr fontId="3"/>
  </si>
  <si>
    <t>２　事前打合せ</t>
    <phoneticPr fontId="3"/>
  </si>
  <si>
    <t>５　新入生オリエンテーション</t>
    <phoneticPr fontId="3"/>
  </si>
  <si>
    <t>８　国際交流</t>
    <phoneticPr fontId="3"/>
  </si>
  <si>
    <t>11　スポーツ</t>
    <phoneticPr fontId="3"/>
  </si>
  <si>
    <t>０　その他</t>
    <phoneticPr fontId="3"/>
  </si>
  <si>
    <t>３　青少年活動関係団体等</t>
    <phoneticPr fontId="3"/>
  </si>
  <si>
    <t>６　中学校</t>
    <phoneticPr fontId="3"/>
  </si>
  <si>
    <t>９　大学，短期大学，高等専門学校</t>
    <phoneticPr fontId="3"/>
  </si>
  <si>
    <t>12　その他の学校</t>
    <phoneticPr fontId="3"/>
  </si>
  <si>
    <t>15　官公庁等</t>
    <phoneticPr fontId="3"/>
  </si>
  <si>
    <t>３　修学旅行</t>
    <phoneticPr fontId="3"/>
  </si>
  <si>
    <t>６　集団宿泊的行事</t>
    <phoneticPr fontId="3"/>
  </si>
  <si>
    <t>９　研究集会</t>
    <phoneticPr fontId="3"/>
  </si>
  <si>
    <t>12　文化芸術</t>
    <phoneticPr fontId="3"/>
  </si>
  <si>
    <t>受付担当者</t>
    <rPh sb="0" eb="2">
      <t>ウケツケ</t>
    </rPh>
    <rPh sb="2" eb="4">
      <t>タントウ</t>
    </rPh>
    <rPh sb="4" eb="5">
      <t>シャ</t>
    </rPh>
    <phoneticPr fontId="3"/>
  </si>
  <si>
    <t>退所処理確認者</t>
    <rPh sb="0" eb="2">
      <t>タイショ</t>
    </rPh>
    <rPh sb="2" eb="4">
      <t>ショリ</t>
    </rPh>
    <rPh sb="4" eb="6">
      <t>カクニン</t>
    </rPh>
    <rPh sb="6" eb="7">
      <t>シャ</t>
    </rPh>
    <phoneticPr fontId="3"/>
  </si>
  <si>
    <t>打合せ担当者</t>
    <rPh sb="0" eb="2">
      <t>ウチアワ</t>
    </rPh>
    <rPh sb="3" eb="6">
      <t>タントウシャ</t>
    </rPh>
    <phoneticPr fontId="3"/>
  </si>
  <si>
    <t>利用区分</t>
    <rPh sb="0" eb="2">
      <t>リヨウ</t>
    </rPh>
    <rPh sb="2" eb="4">
      <t>クブン</t>
    </rPh>
    <phoneticPr fontId="3"/>
  </si>
  <si>
    <t>青少年　　　・　　　一般</t>
    <rPh sb="0" eb="3">
      <t>セイショウネン</t>
    </rPh>
    <rPh sb="10" eb="12">
      <t>イッパン</t>
    </rPh>
    <phoneticPr fontId="3"/>
  </si>
  <si>
    <t>以下は記入しないでください。</t>
    <rPh sb="0" eb="2">
      <t>イカ</t>
    </rPh>
    <rPh sb="3" eb="5">
      <t>キニュウ</t>
    </rPh>
    <phoneticPr fontId="3"/>
  </si>
  <si>
    <t>受付日：　　　　年　　月　　日</t>
    <rPh sb="0" eb="2">
      <t>ウケツケ</t>
    </rPh>
    <rPh sb="2" eb="3">
      <t>ビ</t>
    </rPh>
    <rPh sb="8" eb="9">
      <t>ネン</t>
    </rPh>
    <rPh sb="11" eb="12">
      <t>ガツ</t>
    </rPh>
    <rPh sb="14" eb="15">
      <t>ニチ</t>
    </rPh>
    <phoneticPr fontId="3"/>
  </si>
  <si>
    <t>令和</t>
    <rPh sb="0" eb="2">
      <t>レイカズ</t>
    </rPh>
    <phoneticPr fontId="3"/>
  </si>
  <si>
    <t>担当者
氏　名</t>
    <rPh sb="0" eb="3">
      <t>タントウシャ</t>
    </rPh>
    <rPh sb="4" eb="5">
      <t>シ</t>
    </rPh>
    <rPh sb="6" eb="7">
      <t>メイ</t>
    </rPh>
    <phoneticPr fontId="3"/>
  </si>
  <si>
    <t>担当者
連絡先</t>
    <rPh sb="0" eb="3">
      <t>タントウシャ</t>
    </rPh>
    <rPh sb="4" eb="7">
      <t>レンラクサキ</t>
    </rPh>
    <phoneticPr fontId="3"/>
  </si>
  <si>
    <t>住　所:</t>
    <rPh sb="0" eb="1">
      <t>ジュウ</t>
    </rPh>
    <rPh sb="2" eb="3">
      <t>ショ</t>
    </rPh>
    <phoneticPr fontId="3"/>
  </si>
  <si>
    <t>No</t>
    <phoneticPr fontId="3"/>
  </si>
  <si>
    <t>名前</t>
    <rPh sb="0" eb="2">
      <t>ナマエ</t>
    </rPh>
    <phoneticPr fontId="3"/>
  </si>
  <si>
    <t>性別</t>
    <rPh sb="0" eb="2">
      <t>セイベツ</t>
    </rPh>
    <phoneticPr fontId="3"/>
  </si>
  <si>
    <t>年齢</t>
    <rPh sb="0" eb="2">
      <t>ネンレイ</t>
    </rPh>
    <phoneticPr fontId="3"/>
  </si>
  <si>
    <t>宿泊利用者等名簿（日帰り）</t>
    <rPh sb="0" eb="2">
      <t>シュクハク</t>
    </rPh>
    <rPh sb="2" eb="5">
      <t>リヨウシャ</t>
    </rPh>
    <rPh sb="5" eb="6">
      <t>トウ</t>
    </rPh>
    <rPh sb="6" eb="8">
      <t>メイボ</t>
    </rPh>
    <rPh sb="9" eb="11">
      <t>ヒガエ</t>
    </rPh>
    <phoneticPr fontId="3"/>
  </si>
  <si>
    <t>⑥</t>
    <phoneticPr fontId="20"/>
  </si>
  <si>
    <t>⑤</t>
    <phoneticPr fontId="20"/>
  </si>
  <si>
    <t>④</t>
    <phoneticPr fontId="20"/>
  </si>
  <si>
    <t>③</t>
    <phoneticPr fontId="20"/>
  </si>
  <si>
    <t>②</t>
    <phoneticPr fontId="20"/>
  </si>
  <si>
    <t>①</t>
    <phoneticPr fontId="20"/>
  </si>
  <si>
    <t>大人</t>
    <rPh sb="0" eb="2">
      <t>オトナ</t>
    </rPh>
    <phoneticPr fontId="20"/>
  </si>
  <si>
    <t>学生</t>
    <rPh sb="0" eb="2">
      <t>ガクセイ</t>
    </rPh>
    <phoneticPr fontId="20"/>
  </si>
  <si>
    <t>高校生</t>
    <rPh sb="0" eb="3">
      <t>コウコウセイ</t>
    </rPh>
    <phoneticPr fontId="20"/>
  </si>
  <si>
    <t>中学生</t>
    <rPh sb="0" eb="3">
      <t>チュウガクセイ</t>
    </rPh>
    <phoneticPr fontId="20"/>
  </si>
  <si>
    <t>小学生</t>
    <rPh sb="0" eb="3">
      <t>ショウガクセイ</t>
    </rPh>
    <phoneticPr fontId="20"/>
  </si>
  <si>
    <t>年少～年長</t>
    <rPh sb="0" eb="2">
      <t>ネンショウ</t>
    </rPh>
    <rPh sb="3" eb="5">
      <t>ネンチョウ</t>
    </rPh>
    <phoneticPr fontId="20"/>
  </si>
  <si>
    <t>年少未満</t>
    <rPh sb="0" eb="4">
      <t>ネンショウミマン</t>
    </rPh>
    <phoneticPr fontId="20"/>
  </si>
  <si>
    <t>備考</t>
    <rPh sb="0" eb="2">
      <t>ビコウ</t>
    </rPh>
    <phoneticPr fontId="3"/>
  </si>
  <si>
    <t>区分</t>
    <rPh sb="0" eb="2">
      <t>クブン</t>
    </rPh>
    <phoneticPr fontId="3"/>
  </si>
  <si>
    <t>番号</t>
    <rPh sb="0" eb="2">
      <t>バンゴウ</t>
    </rPh>
    <phoneticPr fontId="3"/>
  </si>
  <si>
    <t>日別宿泊者数</t>
    <rPh sb="0" eb="2">
      <t>ヒベツ</t>
    </rPh>
    <rPh sb="2" eb="4">
      <t>シュクハク</t>
    </rPh>
    <rPh sb="4" eb="5">
      <t>シャ</t>
    </rPh>
    <rPh sb="5" eb="6">
      <t>スウ</t>
    </rPh>
    <phoneticPr fontId="20"/>
  </si>
  <si>
    <t>年少未満</t>
    <rPh sb="0" eb="2">
      <t>ネンショウ</t>
    </rPh>
    <rPh sb="2" eb="4">
      <t>ミマン</t>
    </rPh>
    <phoneticPr fontId="20"/>
  </si>
  <si>
    <t>令和</t>
    <rPh sb="0" eb="2">
      <t>レイワ</t>
    </rPh>
    <phoneticPr fontId="3"/>
  </si>
  <si>
    <t>利用期間</t>
    <rPh sb="0" eb="4">
      <t>リヨウキカン</t>
    </rPh>
    <phoneticPr fontId="3"/>
  </si>
  <si>
    <t>男性</t>
    <rPh sb="0" eb="2">
      <t>ダンセイ</t>
    </rPh>
    <phoneticPr fontId="3"/>
  </si>
  <si>
    <t>利用団体名</t>
    <rPh sb="0" eb="5">
      <t>リヨウダンタイメイ</t>
    </rPh>
    <phoneticPr fontId="3"/>
  </si>
  <si>
    <t>性別</t>
    <rPh sb="0" eb="2">
      <t>セイベツ</t>
    </rPh>
    <phoneticPr fontId="20"/>
  </si>
  <si>
    <r>
      <t>利用者名簿
　</t>
    </r>
    <r>
      <rPr>
        <u val="double"/>
        <sz val="12.25"/>
        <color theme="1"/>
        <rFont val="游ゴシック"/>
        <family val="3"/>
        <charset val="128"/>
      </rPr>
      <t>研修生（日帰り）</t>
    </r>
  </si>
  <si>
    <t>日別日帰り者数</t>
    <rPh sb="0" eb="2">
      <t>ヒベツ</t>
    </rPh>
    <rPh sb="2" eb="4">
      <t>ヒガエ</t>
    </rPh>
    <rPh sb="5" eb="6">
      <t>シャ</t>
    </rPh>
    <rPh sb="6" eb="7">
      <t>スウ</t>
    </rPh>
    <phoneticPr fontId="20"/>
  </si>
  <si>
    <t>女性</t>
    <rPh sb="0" eb="2">
      <t>ジョセイ</t>
    </rPh>
    <phoneticPr fontId="3"/>
  </si>
  <si>
    <r>
      <t>利用者名簿
　</t>
    </r>
    <r>
      <rPr>
        <u val="double"/>
        <sz val="18"/>
        <color theme="1"/>
        <rFont val="ＭＳ Ｐゴシック"/>
        <family val="3"/>
        <charset val="128"/>
        <scheme val="minor"/>
      </rPr>
      <t>研修生（日帰り）</t>
    </r>
    <rPh sb="0" eb="3">
      <t>リヨウシャ</t>
    </rPh>
    <rPh sb="3" eb="5">
      <t>メイボ</t>
    </rPh>
    <rPh sb="7" eb="10">
      <t>ケンシュウセイ</t>
    </rPh>
    <rPh sb="11" eb="13">
      <t>ヒガエ</t>
    </rPh>
    <phoneticPr fontId="20"/>
  </si>
  <si>
    <t>日別日帰り者数</t>
    <rPh sb="0" eb="1">
      <t>ヒ</t>
    </rPh>
    <rPh sb="1" eb="2">
      <t>ベツ</t>
    </rPh>
    <rPh sb="2" eb="4">
      <t>ヒガエ</t>
    </rPh>
    <rPh sb="5" eb="6">
      <t>シャ</t>
    </rPh>
    <rPh sb="6" eb="7">
      <t>スウ</t>
    </rPh>
    <phoneticPr fontId="20"/>
  </si>
  <si>
    <t>〇</t>
    <phoneticPr fontId="20"/>
  </si>
  <si>
    <t>利用者名簿
　引率者（日帰り）</t>
    <rPh sb="0" eb="3">
      <t>リヨウシャ</t>
    </rPh>
    <rPh sb="3" eb="5">
      <t>メイボ</t>
    </rPh>
    <rPh sb="7" eb="10">
      <t>インソツシャ</t>
    </rPh>
    <rPh sb="11" eb="13">
      <t>ヒガエ</t>
    </rPh>
    <phoneticPr fontId="20"/>
  </si>
  <si>
    <t>時から</t>
  </si>
  <si>
    <t>時から</t>
    <rPh sb="0" eb="1">
      <t>ジ</t>
    </rPh>
    <phoneticPr fontId="3"/>
  </si>
  <si>
    <t>時まで</t>
  </si>
  <si>
    <t>時まで</t>
    <rPh sb="0" eb="1">
      <t>ジ</t>
    </rPh>
    <phoneticPr fontId="3"/>
  </si>
  <si>
    <t>令和</t>
  </si>
  <si>
    <t>年</t>
  </si>
  <si>
    <t>月</t>
  </si>
  <si>
    <t>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</si>
</sst>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m/d"/>
    <numFmt numFmtId="178" formatCode="\(aaa\)"/>
    <numFmt numFmtId="179" formatCode="0_);[Red]\(0\)"/>
    <numFmt numFmtId="180" formatCode="&quot;(&quot;aaa&quot;)&quot;"/>
  </numFmts>
  <fonts count="30" x14ac:knownFonts="1">
    <font>
      <sz val="11"/>
      <name val="ＭＳ Ｐゴシック"/>
      <family val="3"/>
      <charset val="128"/>
    </font>
    <font>
      <sz val="11"/>
      <color theme="1"/>
      <name val="ＭＳ Ｐゴシック"/>
      <family val="2"/>
      <charset val="128"/>
      <scheme val="minor"/>
    </font>
    <font>
      <b/>
      <sz val="20"/>
      <name val="ＭＳ 明朝"/>
      <family val="1"/>
      <charset val="128"/>
    </font>
    <font>
      <sz val="6"/>
      <name val="ＭＳ Ｐゴシック"/>
      <family val="3"/>
      <charset val="128"/>
    </font>
    <font>
      <sz val="12"/>
      <name val="ＭＳ 明朝"/>
      <family val="1"/>
      <charset val="128"/>
    </font>
    <font>
      <b/>
      <sz val="12"/>
      <name val="ＭＳ 明朝"/>
      <family val="1"/>
      <charset val="128"/>
    </font>
    <font>
      <sz val="14"/>
      <name val="ＭＳ 明朝"/>
      <family val="1"/>
      <charset val="128"/>
    </font>
    <font>
      <sz val="11"/>
      <name val="ＭＳ 明朝"/>
      <family val="1"/>
      <charset val="128"/>
    </font>
    <font>
      <sz val="12"/>
      <name val="ＭＳ Ｐゴシック"/>
      <family val="3"/>
      <charset val="128"/>
    </font>
    <font>
      <b/>
      <sz val="14"/>
      <name val="ＭＳ 明朝"/>
      <family val="1"/>
      <charset val="128"/>
    </font>
    <font>
      <sz val="18"/>
      <name val="ＭＳ 明朝"/>
      <family val="1"/>
      <charset val="128"/>
    </font>
    <font>
      <sz val="10.5"/>
      <name val="ＭＳ 明朝"/>
      <family val="1"/>
      <charset val="128"/>
    </font>
    <font>
      <sz val="10.5"/>
      <name val="Century"/>
      <family val="1"/>
    </font>
    <font>
      <sz val="10"/>
      <name val="ＭＳ 明朝"/>
      <family val="1"/>
      <charset val="128"/>
    </font>
    <font>
      <sz val="9"/>
      <name val="ＭＳ 明朝"/>
      <family val="1"/>
      <charset val="128"/>
    </font>
    <font>
      <b/>
      <sz val="10.5"/>
      <name val="ＭＳ 明朝"/>
      <family val="1"/>
      <charset val="128"/>
    </font>
    <font>
      <sz val="9"/>
      <name val="ＭＳ Ｐゴシック"/>
      <family val="3"/>
      <charset val="128"/>
    </font>
    <font>
      <sz val="8"/>
      <name val="ＭＳ Ｐゴシック"/>
      <family val="3"/>
      <charset val="128"/>
    </font>
    <font>
      <u/>
      <sz val="12"/>
      <name val="ＭＳ 明朝"/>
      <family val="1"/>
      <charset val="128"/>
    </font>
    <font>
      <sz val="10"/>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u val="double"/>
      <sz val="12.25"/>
      <color theme="1"/>
      <name val="游ゴシック"/>
      <family val="3"/>
      <charset val="128"/>
    </font>
    <font>
      <u val="double"/>
      <sz val="18"/>
      <color theme="1"/>
      <name val="ＭＳ Ｐゴシック"/>
      <family val="3"/>
      <charset val="128"/>
      <scheme val="minor"/>
    </font>
    <font>
      <sz val="8"/>
      <color theme="1"/>
      <name val="ＭＳ Ｐゴシック"/>
      <family val="2"/>
      <charset val="128"/>
      <scheme val="minor"/>
    </font>
    <font>
      <sz val="14"/>
      <color theme="1"/>
      <name val="ＭＳ Ｐゴシック"/>
      <family val="3"/>
      <charset val="128"/>
      <scheme val="minor"/>
    </font>
  </fonts>
  <fills count="6">
    <fill>
      <patternFill patternType="none"/>
    </fill>
    <fill>
      <patternFill patternType="gray125"/>
    </fill>
    <fill>
      <patternFill patternType="solid">
        <fgColor indexed="65"/>
        <bgColor indexed="64"/>
      </patternFill>
    </fill>
    <fill>
      <patternFill patternType="solid">
        <fgColor rgb="FF00B0F0"/>
        <bgColor indexed="64"/>
      </patternFill>
    </fill>
    <fill>
      <patternFill patternType="solid">
        <fgColor theme="0"/>
        <bgColor indexed="64"/>
      </patternFill>
    </fill>
    <fill>
      <patternFill patternType="solid">
        <fgColor rgb="FFFF0000"/>
        <bgColor indexed="64"/>
      </patternFill>
    </fill>
  </fills>
  <borders count="78">
    <border>
      <left/>
      <right/>
      <top/>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n">
        <color indexed="64"/>
      </right>
      <top/>
      <bottom/>
      <diagonal/>
    </border>
    <border>
      <left style="thin">
        <color indexed="64"/>
      </left>
      <right/>
      <top/>
      <bottom/>
      <diagonal/>
    </border>
    <border>
      <left/>
      <right style="thick">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n">
        <color indexed="64"/>
      </right>
      <top/>
      <bottom style="thin">
        <color indexed="64"/>
      </bottom>
      <diagonal/>
    </border>
    <border>
      <left style="thick">
        <color indexed="64"/>
      </left>
      <right style="thick">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style="dotted">
        <color indexed="64"/>
      </top>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hair">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thick">
        <color indexed="64"/>
      </left>
      <right/>
      <top style="medium">
        <color indexed="64"/>
      </top>
      <bottom/>
      <diagonal/>
    </border>
    <border>
      <left/>
      <right style="thick">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ck">
        <color indexed="64"/>
      </right>
      <top/>
      <bottom style="medium">
        <color indexed="64"/>
      </bottom>
      <diagonal/>
    </border>
    <border>
      <left style="thick">
        <color indexed="64"/>
      </left>
      <right/>
      <top/>
      <bottom style="medium">
        <color indexed="64"/>
      </bottom>
      <diagonal/>
    </border>
    <border>
      <left style="thick">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317">
    <xf numFmtId="0" fontId="0" fillId="0" borderId="0" xfId="0">
      <alignment vertical="center"/>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0" fontId="4" fillId="0" borderId="0" xfId="0" applyFont="1">
      <alignment vertical="center"/>
    </xf>
    <xf numFmtId="0" fontId="4" fillId="0" borderId="11" xfId="0" applyFont="1" applyBorder="1" applyAlignment="1">
      <alignment horizontal="center" vertical="center" wrapText="1"/>
    </xf>
    <xf numFmtId="0" fontId="4" fillId="0" borderId="10" xfId="0" applyFont="1" applyBorder="1" applyAlignment="1">
      <alignment horizontal="center" vertical="center" shrinkToFi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30" xfId="0" applyFont="1" applyBorder="1" applyAlignment="1">
      <alignment horizontal="center" vertical="center" wrapText="1"/>
    </xf>
    <xf numFmtId="0" fontId="4" fillId="0" borderId="17" xfId="0" applyFont="1" applyBorder="1" applyAlignment="1">
      <alignment horizontal="center" vertical="center" wrapText="1"/>
    </xf>
    <xf numFmtId="0" fontId="8" fillId="0" borderId="0" xfId="0" applyFont="1">
      <alignment vertical="center"/>
    </xf>
    <xf numFmtId="176" fontId="4" fillId="0" borderId="32" xfId="0" applyNumberFormat="1" applyFont="1" applyBorder="1" applyAlignment="1">
      <alignment horizontal="center" vertical="center" wrapText="1"/>
    </xf>
    <xf numFmtId="176" fontId="4" fillId="0" borderId="32" xfId="0" applyNumberFormat="1" applyFont="1" applyBorder="1" applyAlignment="1">
      <alignment horizontal="center" vertical="center"/>
    </xf>
    <xf numFmtId="176" fontId="4" fillId="0" borderId="24" xfId="0" applyNumberFormat="1" applyFont="1" applyBorder="1" applyAlignment="1">
      <alignment horizontal="center" vertical="center" wrapText="1"/>
    </xf>
    <xf numFmtId="176" fontId="4" fillId="0" borderId="33" xfId="0" applyNumberFormat="1" applyFont="1" applyBorder="1" applyAlignment="1">
      <alignment horizontal="center" vertical="center" wrapText="1"/>
    </xf>
    <xf numFmtId="176" fontId="4" fillId="0" borderId="13" xfId="0" applyNumberFormat="1" applyFont="1" applyBorder="1" applyAlignment="1">
      <alignment horizontal="center" vertical="center" wrapText="1"/>
    </xf>
    <xf numFmtId="0" fontId="4" fillId="0" borderId="11" xfId="0" applyFont="1" applyBorder="1">
      <alignment vertical="center"/>
    </xf>
    <xf numFmtId="0" fontId="4" fillId="0" borderId="10" xfId="0" applyFont="1" applyBorder="1">
      <alignment vertical="center"/>
    </xf>
    <xf numFmtId="176" fontId="4" fillId="0" borderId="10" xfId="0" applyNumberFormat="1" applyFont="1" applyBorder="1" applyAlignment="1">
      <alignment horizontal="center" vertical="center"/>
    </xf>
    <xf numFmtId="176" fontId="4" fillId="0" borderId="13" xfId="0" applyNumberFormat="1" applyFont="1" applyBorder="1" applyAlignment="1">
      <alignment horizontal="center" vertical="center"/>
    </xf>
    <xf numFmtId="0" fontId="4" fillId="0" borderId="20" xfId="0" applyFont="1" applyBorder="1">
      <alignment vertical="center"/>
    </xf>
    <xf numFmtId="176" fontId="4" fillId="0" borderId="21" xfId="0" applyNumberFormat="1" applyFont="1" applyBorder="1" applyAlignment="1">
      <alignment horizontal="center" vertical="center" wrapText="1"/>
    </xf>
    <xf numFmtId="176" fontId="4" fillId="0" borderId="34" xfId="0" applyNumberFormat="1" applyFont="1" applyBorder="1" applyAlignment="1">
      <alignment horizontal="center" vertical="center" wrapText="1"/>
    </xf>
    <xf numFmtId="176" fontId="4" fillId="0" borderId="10" xfId="0" applyNumberFormat="1" applyFont="1" applyBorder="1" applyAlignment="1">
      <alignment horizontal="center" vertical="center" wrapText="1"/>
    </xf>
    <xf numFmtId="0" fontId="5" fillId="0" borderId="15" xfId="0" applyFont="1" applyBorder="1" applyAlignment="1">
      <alignment vertical="center" wrapText="1"/>
    </xf>
    <xf numFmtId="0" fontId="5" fillId="0" borderId="1" xfId="0" applyFont="1" applyBorder="1" applyAlignment="1">
      <alignment vertical="center" wrapText="1"/>
    </xf>
    <xf numFmtId="176" fontId="4" fillId="0" borderId="1" xfId="0" applyNumberFormat="1" applyFont="1" applyBorder="1" applyAlignment="1">
      <alignment horizontal="center" vertical="center" wrapText="1"/>
    </xf>
    <xf numFmtId="176" fontId="4" fillId="0" borderId="17" xfId="0" applyNumberFormat="1" applyFont="1" applyBorder="1" applyAlignment="1">
      <alignment horizontal="center" vertical="center" wrapText="1"/>
    </xf>
    <xf numFmtId="176" fontId="4" fillId="0" borderId="33" xfId="0" applyNumberFormat="1" applyFont="1" applyBorder="1" applyAlignment="1">
      <alignment horizontal="center" vertical="center"/>
    </xf>
    <xf numFmtId="0" fontId="12" fillId="0" borderId="0" xfId="0" applyFont="1" applyAlignment="1">
      <alignment horizontal="justify" vertical="top" wrapText="1"/>
    </xf>
    <xf numFmtId="0" fontId="4" fillId="0" borderId="21" xfId="0" applyFont="1" applyBorder="1">
      <alignment vertical="center"/>
    </xf>
    <xf numFmtId="0" fontId="11" fillId="0" borderId="0" xfId="0" applyFont="1" applyAlignment="1">
      <alignment horizontal="justify" vertical="top" wrapText="1"/>
    </xf>
    <xf numFmtId="0" fontId="11" fillId="0" borderId="0" xfId="0" applyFont="1" applyAlignment="1">
      <alignment horizontal="center" vertical="top" wrapText="1"/>
    </xf>
    <xf numFmtId="0" fontId="0" fillId="0" borderId="0" xfId="0" applyAlignment="1">
      <alignment vertical="top" wrapText="1"/>
    </xf>
    <xf numFmtId="0" fontId="7" fillId="0" borderId="0" xfId="0" applyFont="1">
      <alignment vertical="center"/>
    </xf>
    <xf numFmtId="0" fontId="11" fillId="0" borderId="0" xfId="0" applyFont="1" applyAlignment="1">
      <alignment horizontal="left" vertical="center" readingOrder="1"/>
    </xf>
    <xf numFmtId="0" fontId="11" fillId="0" borderId="0" xfId="0" applyFont="1" applyAlignment="1">
      <alignment vertical="center" readingOrder="1"/>
    </xf>
    <xf numFmtId="0" fontId="11" fillId="0" borderId="38" xfId="0" applyFont="1" applyBorder="1" applyAlignment="1">
      <alignment vertical="center" wrapText="1" readingOrder="1"/>
    </xf>
    <xf numFmtId="0" fontId="7" fillId="0" borderId="0" xfId="0" applyFont="1" applyAlignment="1">
      <alignment horizontal="center" vertical="center" textRotation="255"/>
    </xf>
    <xf numFmtId="0" fontId="11" fillId="0" borderId="0" xfId="0" applyFont="1" applyAlignment="1">
      <alignment vertical="center" wrapText="1" readingOrder="1"/>
    </xf>
    <xf numFmtId="0" fontId="11" fillId="0" borderId="0" xfId="0" applyFont="1" applyAlignment="1">
      <alignment horizontal="left" vertical="center" wrapText="1" readingOrder="1"/>
    </xf>
    <xf numFmtId="0" fontId="11" fillId="0" borderId="38" xfId="0" applyFont="1" applyBorder="1" applyAlignment="1">
      <alignment vertical="center" shrinkToFit="1" readingOrder="1"/>
    </xf>
    <xf numFmtId="0" fontId="11" fillId="0" borderId="0" xfId="0" applyFont="1" applyAlignment="1">
      <alignment vertical="center" shrinkToFit="1" readingOrder="1"/>
    </xf>
    <xf numFmtId="0" fontId="7" fillId="2" borderId="0" xfId="0" applyFont="1" applyFill="1" applyAlignment="1">
      <alignment horizontal="left" vertical="center"/>
    </xf>
    <xf numFmtId="0" fontId="7" fillId="0" borderId="0" xfId="0" applyFont="1" applyAlignment="1">
      <alignment horizontal="left" vertical="center"/>
    </xf>
    <xf numFmtId="0" fontId="5" fillId="0" borderId="0" xfId="0" applyFont="1" applyAlignment="1">
      <alignment horizontal="left"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48" xfId="0" applyFont="1" applyBorder="1" applyAlignment="1">
      <alignment vertical="center" wrapText="1"/>
    </xf>
    <xf numFmtId="0" fontId="6" fillId="0" borderId="49" xfId="0" applyFont="1" applyBorder="1" applyAlignment="1">
      <alignment horizontal="center" vertical="center" wrapText="1"/>
    </xf>
    <xf numFmtId="0" fontId="0" fillId="0" borderId="50" xfId="0" applyBorder="1">
      <alignment vertical="center"/>
    </xf>
    <xf numFmtId="0" fontId="6" fillId="0" borderId="51" xfId="0" applyFont="1" applyBorder="1" applyAlignment="1">
      <alignment vertical="center" wrapText="1"/>
    </xf>
    <xf numFmtId="0" fontId="6" fillId="0" borderId="51" xfId="0" applyFont="1" applyBorder="1" applyAlignment="1">
      <alignment horizontal="center" vertical="center" wrapText="1"/>
    </xf>
    <xf numFmtId="0" fontId="6" fillId="0" borderId="45" xfId="0" applyFont="1" applyBorder="1" applyAlignment="1">
      <alignment horizontal="center" vertical="center" wrapText="1"/>
    </xf>
    <xf numFmtId="0" fontId="4" fillId="0" borderId="0" xfId="0" applyFont="1" applyBorder="1">
      <alignment vertical="center"/>
    </xf>
    <xf numFmtId="0" fontId="0" fillId="0" borderId="37" xfId="0" applyBorder="1">
      <alignment vertical="center"/>
    </xf>
    <xf numFmtId="0" fontId="15" fillId="0" borderId="0" xfId="0" applyFont="1" applyBorder="1" applyAlignment="1">
      <alignment horizontal="left" vertical="center"/>
    </xf>
    <xf numFmtId="0" fontId="4" fillId="0" borderId="44"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6" xfId="0" applyFont="1" applyBorder="1" applyAlignment="1">
      <alignment vertical="center"/>
    </xf>
    <xf numFmtId="0" fontId="4" fillId="0" borderId="46" xfId="0" applyFont="1" applyBorder="1">
      <alignment vertical="center"/>
    </xf>
    <xf numFmtId="0" fontId="9" fillId="0" borderId="61" xfId="0" applyFont="1" applyBorder="1" applyAlignment="1">
      <alignment horizontal="center" vertical="center"/>
    </xf>
    <xf numFmtId="0" fontId="9" fillId="0" borderId="48" xfId="0" applyFont="1" applyBorder="1" applyAlignment="1">
      <alignment horizontal="center" vertical="center"/>
    </xf>
    <xf numFmtId="0" fontId="7" fillId="0" borderId="62" xfId="0" applyFont="1" applyBorder="1">
      <alignment vertical="center"/>
    </xf>
    <xf numFmtId="0" fontId="4" fillId="0" borderId="44" xfId="0" applyFont="1" applyBorder="1" applyAlignment="1">
      <alignment horizontal="center" vertical="center"/>
    </xf>
    <xf numFmtId="0" fontId="4" fillId="0" borderId="53" xfId="0" applyFont="1" applyBorder="1">
      <alignment vertical="center"/>
    </xf>
    <xf numFmtId="0" fontId="18" fillId="0" borderId="0" xfId="0" applyFont="1" applyBorder="1">
      <alignment vertical="center"/>
    </xf>
    <xf numFmtId="0" fontId="4" fillId="0" borderId="51" xfId="0" applyFont="1" applyBorder="1">
      <alignment vertical="center"/>
    </xf>
    <xf numFmtId="0" fontId="0" fillId="0" borderId="0" xfId="0" applyBorder="1">
      <alignment vertical="center"/>
    </xf>
    <xf numFmtId="0" fontId="18" fillId="0" borderId="53" xfId="0" applyFont="1" applyBorder="1">
      <alignment vertical="center"/>
    </xf>
    <xf numFmtId="0" fontId="4" fillId="0" borderId="45" xfId="0" applyFont="1" applyBorder="1">
      <alignment vertical="center"/>
    </xf>
    <xf numFmtId="0" fontId="4" fillId="0" borderId="48" xfId="0" applyFont="1" applyBorder="1">
      <alignment vertical="center"/>
    </xf>
    <xf numFmtId="0" fontId="4" fillId="0" borderId="49" xfId="0" applyFont="1" applyBorder="1">
      <alignment vertical="center"/>
    </xf>
    <xf numFmtId="0" fontId="4" fillId="0" borderId="47" xfId="0" applyFont="1" applyBorder="1">
      <alignment vertical="center"/>
    </xf>
    <xf numFmtId="0" fontId="4" fillId="0" borderId="50" xfId="0" applyFont="1" applyBorder="1">
      <alignment vertical="center"/>
    </xf>
    <xf numFmtId="0" fontId="4" fillId="0" borderId="52" xfId="0" applyFont="1" applyBorder="1">
      <alignment vertical="center"/>
    </xf>
    <xf numFmtId="0" fontId="5" fillId="0" borderId="0" xfId="0" applyFont="1" applyBorder="1" applyAlignment="1">
      <alignment horizontal="left" wrapText="1"/>
    </xf>
    <xf numFmtId="176" fontId="4" fillId="0" borderId="0" xfId="0" applyNumberFormat="1" applyFont="1" applyBorder="1" applyAlignment="1">
      <alignment horizontal="center" vertical="center" wrapText="1"/>
    </xf>
    <xf numFmtId="0" fontId="4" fillId="0" borderId="62" xfId="0" applyFont="1" applyBorder="1">
      <alignment vertical="center"/>
    </xf>
    <xf numFmtId="0" fontId="4" fillId="0" borderId="71" xfId="0" applyFont="1" applyBorder="1" applyAlignment="1">
      <alignment horizontal="center" vertical="center" wrapText="1"/>
    </xf>
    <xf numFmtId="0" fontId="4" fillId="0" borderId="72" xfId="0" applyFont="1" applyBorder="1" applyAlignment="1">
      <alignment horizontal="center" vertical="center"/>
    </xf>
    <xf numFmtId="0" fontId="4" fillId="0" borderId="73" xfId="0" applyFont="1" applyBorder="1" applyAlignment="1">
      <alignment horizontal="center" vertical="center" wrapText="1"/>
    </xf>
    <xf numFmtId="0" fontId="4" fillId="0" borderId="74" xfId="0" applyFont="1" applyBorder="1">
      <alignment vertical="center"/>
    </xf>
    <xf numFmtId="0" fontId="4" fillId="0" borderId="75" xfId="0" applyFont="1" applyBorder="1" applyAlignment="1">
      <alignment horizontal="center" vertical="center" wrapText="1"/>
    </xf>
    <xf numFmtId="0" fontId="4" fillId="0" borderId="76" xfId="0" applyFont="1" applyBorder="1" applyAlignment="1">
      <alignment vertical="center"/>
    </xf>
    <xf numFmtId="0" fontId="4" fillId="0" borderId="76" xfId="0" applyFont="1" applyBorder="1">
      <alignment vertical="center"/>
    </xf>
    <xf numFmtId="0" fontId="0" fillId="0" borderId="3" xfId="0" applyBorder="1">
      <alignment vertical="center"/>
    </xf>
    <xf numFmtId="0" fontId="4" fillId="0" borderId="76" xfId="0" applyFont="1" applyBorder="1" applyAlignment="1">
      <alignment horizontal="center" vertical="center" wrapText="1"/>
    </xf>
    <xf numFmtId="0" fontId="4" fillId="0" borderId="77" xfId="0" applyFont="1" applyBorder="1">
      <alignment vertical="center"/>
    </xf>
    <xf numFmtId="0" fontId="0" fillId="0" borderId="54" xfId="0" applyBorder="1">
      <alignment vertical="center"/>
    </xf>
    <xf numFmtId="0" fontId="1" fillId="0" borderId="0" xfId="2">
      <alignment vertical="center"/>
    </xf>
    <xf numFmtId="0" fontId="1" fillId="0" borderId="32" xfId="2" applyBorder="1" applyAlignment="1" applyProtection="1">
      <alignment horizontal="center" vertical="center"/>
      <protection locked="0"/>
    </xf>
    <xf numFmtId="0" fontId="1" fillId="0" borderId="32" xfId="2" applyBorder="1" applyProtection="1">
      <alignment vertical="center"/>
      <protection locked="0"/>
    </xf>
    <xf numFmtId="0" fontId="1" fillId="0" borderId="32" xfId="2" applyBorder="1" applyAlignment="1">
      <alignment horizontal="center" vertical="center"/>
    </xf>
    <xf numFmtId="0" fontId="1" fillId="0" borderId="0" xfId="2" applyAlignment="1">
      <alignment horizontal="center" vertical="center"/>
    </xf>
    <xf numFmtId="0" fontId="21" fillId="0" borderId="32" xfId="2" applyFont="1" applyBorder="1" applyAlignment="1">
      <alignment horizontal="center" vertical="center"/>
    </xf>
    <xf numFmtId="0" fontId="22" fillId="0" borderId="32" xfId="2" applyFont="1" applyBorder="1" applyAlignment="1">
      <alignment horizontal="center" vertical="center"/>
    </xf>
    <xf numFmtId="0" fontId="23" fillId="0" borderId="32" xfId="2" applyFont="1" applyBorder="1" applyAlignment="1">
      <alignment horizontal="center" vertical="center"/>
    </xf>
    <xf numFmtId="177" fontId="22" fillId="0" borderId="32" xfId="2" applyNumberFormat="1" applyFont="1" applyBorder="1" applyAlignment="1">
      <alignment horizontal="center" vertical="center"/>
    </xf>
    <xf numFmtId="177" fontId="1" fillId="0" borderId="32" xfId="2" applyNumberFormat="1" applyBorder="1" applyAlignment="1">
      <alignment horizontal="center" vertical="center"/>
    </xf>
    <xf numFmtId="0" fontId="1" fillId="0" borderId="32" xfId="2" applyBorder="1" applyAlignment="1">
      <alignment horizontal="center" vertical="center"/>
    </xf>
    <xf numFmtId="0" fontId="21" fillId="0" borderId="0" xfId="2" applyFont="1" applyAlignment="1">
      <alignment horizontal="center" vertical="center"/>
    </xf>
    <xf numFmtId="0" fontId="21" fillId="0" borderId="0" xfId="2" applyFont="1" applyAlignment="1">
      <alignment horizontal="left" vertical="center"/>
    </xf>
    <xf numFmtId="0" fontId="21" fillId="0" borderId="0" xfId="2" applyFont="1">
      <alignment vertical="center"/>
    </xf>
    <xf numFmtId="178" fontId="24" fillId="0" borderId="16" xfId="2" applyNumberFormat="1" applyFont="1" applyBorder="1" applyAlignment="1">
      <alignment horizontal="center" vertical="center"/>
    </xf>
    <xf numFmtId="0" fontId="24" fillId="0" borderId="1" xfId="2" applyFont="1" applyBorder="1" applyAlignment="1">
      <alignment horizontal="center" vertical="center"/>
    </xf>
    <xf numFmtId="179" fontId="24" fillId="0" borderId="1" xfId="2" applyNumberFormat="1" applyFont="1" applyBorder="1" applyAlignment="1" applyProtection="1">
      <alignment horizontal="center" vertical="center"/>
      <protection locked="0"/>
    </xf>
    <xf numFmtId="0" fontId="24" fillId="0" borderId="15" xfId="2" applyFont="1" applyBorder="1" applyAlignment="1">
      <alignment horizontal="center" vertical="center"/>
    </xf>
    <xf numFmtId="0" fontId="21" fillId="0" borderId="32" xfId="2" applyFont="1" applyBorder="1" applyAlignment="1">
      <alignment horizontal="center" vertical="center"/>
    </xf>
    <xf numFmtId="0" fontId="19" fillId="0" borderId="32" xfId="2" applyFont="1" applyBorder="1" applyAlignment="1">
      <alignment horizontal="center" vertical="center"/>
    </xf>
    <xf numFmtId="0" fontId="28" fillId="0" borderId="32" xfId="2" applyFont="1" applyBorder="1" applyAlignment="1">
      <alignment horizontal="center" vertical="center"/>
    </xf>
    <xf numFmtId="0" fontId="1" fillId="0" borderId="32" xfId="2" applyBorder="1">
      <alignment vertical="center"/>
    </xf>
    <xf numFmtId="0" fontId="24" fillId="4" borderId="20" xfId="2" applyFont="1" applyFill="1" applyBorder="1" applyAlignment="1">
      <alignment horizontal="center" vertical="center" shrinkToFit="1"/>
    </xf>
    <xf numFmtId="0" fontId="24" fillId="4" borderId="23" xfId="2" applyFont="1" applyFill="1" applyBorder="1" applyAlignment="1">
      <alignment horizontal="center" vertical="center" shrinkToFit="1"/>
    </xf>
    <xf numFmtId="179" fontId="24" fillId="0" borderId="2" xfId="2" applyNumberFormat="1" applyFont="1" applyBorder="1" applyAlignment="1" applyProtection="1">
      <alignment horizontal="center" vertical="center" shrinkToFit="1"/>
      <protection locked="0"/>
    </xf>
    <xf numFmtId="180" fontId="24" fillId="4" borderId="2" xfId="2" applyNumberFormat="1" applyFont="1" applyFill="1" applyBorder="1" applyAlignment="1">
      <alignment horizontal="center" vertical="center" shrinkToFit="1"/>
    </xf>
    <xf numFmtId="0" fontId="24" fillId="0" borderId="2" xfId="2" applyFont="1" applyBorder="1" applyAlignment="1">
      <alignment horizontal="center" vertical="center"/>
    </xf>
    <xf numFmtId="179" fontId="24" fillId="0" borderId="2" xfId="2" applyNumberFormat="1" applyFont="1" applyBorder="1" applyAlignment="1" applyProtection="1">
      <alignment horizontal="center" vertical="center"/>
      <protection locked="0"/>
    </xf>
    <xf numFmtId="178" fontId="24" fillId="0" borderId="22" xfId="2" applyNumberFormat="1" applyFont="1" applyBorder="1" applyAlignment="1">
      <alignment horizontal="center" vertical="center"/>
    </xf>
    <xf numFmtId="180" fontId="6" fillId="0" borderId="48" xfId="0" applyNumberFormat="1" applyFont="1" applyBorder="1" applyAlignment="1">
      <alignment vertical="center" wrapText="1"/>
    </xf>
    <xf numFmtId="0" fontId="24" fillId="0" borderId="23" xfId="2" applyFont="1" applyBorder="1" applyAlignment="1">
      <alignment horizontal="center" vertical="center"/>
    </xf>
    <xf numFmtId="0" fontId="1" fillId="0" borderId="2" xfId="2" applyBorder="1">
      <alignment vertical="center"/>
    </xf>
    <xf numFmtId="179" fontId="24" fillId="0" borderId="0" xfId="2" applyNumberFormat="1" applyFont="1" applyBorder="1" applyAlignment="1" applyProtection="1">
      <alignment horizontal="center" vertical="center" shrinkToFit="1"/>
      <protection locked="0"/>
    </xf>
    <xf numFmtId="180" fontId="24" fillId="4" borderId="0" xfId="2" applyNumberFormat="1" applyFont="1" applyFill="1" applyBorder="1" applyAlignment="1">
      <alignment horizontal="center" vertical="center" shrinkToFit="1"/>
    </xf>
    <xf numFmtId="0" fontId="24" fillId="0" borderId="0" xfId="2" applyFont="1" applyBorder="1" applyAlignment="1">
      <alignment horizontal="center" vertical="center"/>
    </xf>
    <xf numFmtId="179" fontId="24" fillId="0" borderId="0" xfId="2" applyNumberFormat="1" applyFont="1" applyBorder="1" applyAlignment="1" applyProtection="1">
      <alignment horizontal="center" vertical="center"/>
      <protection locked="0"/>
    </xf>
    <xf numFmtId="178" fontId="24" fillId="0" borderId="19" xfId="2" applyNumberFormat="1" applyFont="1" applyBorder="1" applyAlignment="1">
      <alignment horizontal="center" vertical="center"/>
    </xf>
    <xf numFmtId="0" fontId="21" fillId="0" borderId="20" xfId="2" applyFont="1" applyBorder="1">
      <alignment vertical="center"/>
    </xf>
    <xf numFmtId="0" fontId="21" fillId="0" borderId="0" xfId="2" applyFont="1" applyBorder="1">
      <alignment vertical="center"/>
    </xf>
    <xf numFmtId="0" fontId="21" fillId="0" borderId="0" xfId="2" applyFont="1" applyBorder="1" applyAlignment="1">
      <alignment horizontal="center" vertical="center"/>
    </xf>
    <xf numFmtId="0" fontId="21" fillId="0" borderId="0" xfId="2" applyFont="1" applyBorder="1" applyAlignment="1">
      <alignment horizontal="left" vertical="center"/>
    </xf>
    <xf numFmtId="0" fontId="21" fillId="0" borderId="19" xfId="2" applyFont="1" applyBorder="1" applyAlignment="1">
      <alignment horizontal="center" vertical="center"/>
    </xf>
    <xf numFmtId="0" fontId="11" fillId="0" borderId="2" xfId="0" applyFont="1" applyBorder="1" applyAlignment="1">
      <alignment horizontal="left" vertical="center" shrinkToFit="1" readingOrder="1"/>
    </xf>
    <xf numFmtId="0" fontId="11" fillId="0" borderId="22" xfId="0" applyFont="1" applyBorder="1" applyAlignment="1">
      <alignment horizontal="left" vertical="center" shrinkToFit="1" readingOrder="1"/>
    </xf>
    <xf numFmtId="0" fontId="7" fillId="0" borderId="23" xfId="0" applyFont="1" applyBorder="1" applyAlignment="1">
      <alignment horizontal="center" vertical="center" textRotation="255" wrapText="1"/>
    </xf>
    <xf numFmtId="0" fontId="7" fillId="0" borderId="22" xfId="0" applyFont="1" applyBorder="1" applyAlignment="1">
      <alignment horizontal="center" vertical="center" textRotation="255" wrapText="1"/>
    </xf>
    <xf numFmtId="0" fontId="11" fillId="0" borderId="43" xfId="0" applyFont="1" applyBorder="1" applyAlignment="1">
      <alignment horizontal="left" vertical="center" shrinkToFit="1" readingOrder="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1" xfId="0" applyFont="1" applyBorder="1" applyAlignment="1">
      <alignment vertical="center" wrapText="1"/>
    </xf>
    <xf numFmtId="0" fontId="6" fillId="0" borderId="10" xfId="0" applyFont="1" applyBorder="1" applyAlignment="1">
      <alignment vertical="center" wrapText="1"/>
    </xf>
    <xf numFmtId="0" fontId="6" fillId="0" borderId="12" xfId="0" applyFont="1" applyBorder="1" applyAlignment="1">
      <alignment vertical="center" wrapText="1"/>
    </xf>
    <xf numFmtId="0" fontId="6" fillId="0" borderId="15" xfId="0" applyFont="1" applyBorder="1" applyAlignment="1">
      <alignment vertical="center" wrapText="1"/>
    </xf>
    <xf numFmtId="0" fontId="6" fillId="0" borderId="1" xfId="0" applyFont="1" applyBorder="1" applyAlignment="1">
      <alignment vertical="center" wrapText="1"/>
    </xf>
    <xf numFmtId="0" fontId="6" fillId="0" borderId="16" xfId="0" applyFont="1" applyBorder="1" applyAlignment="1">
      <alignment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13" xfId="0" applyFont="1" applyBorder="1" applyAlignment="1">
      <alignment vertical="center" wrapText="1"/>
    </xf>
    <xf numFmtId="0" fontId="6" fillId="0" borderId="17" xfId="0" applyFont="1" applyBorder="1" applyAlignment="1">
      <alignment vertical="center" wrapText="1"/>
    </xf>
    <xf numFmtId="0" fontId="2" fillId="0" borderId="0" xfId="0" applyFont="1" applyAlignment="1">
      <alignment horizontal="center" vertical="center"/>
    </xf>
    <xf numFmtId="0" fontId="6" fillId="0" borderId="0" xfId="0" applyFont="1" applyBorder="1" applyAlignment="1">
      <alignment horizontal="center" vertical="center" wrapText="1"/>
    </xf>
    <xf numFmtId="0" fontId="4"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0" xfId="0" applyFont="1" applyAlignment="1">
      <alignment horizontal="right" vertical="center"/>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45" xfId="0" applyFont="1" applyBorder="1" applyAlignment="1">
      <alignment horizontal="center" vertical="center" wrapText="1"/>
    </xf>
    <xf numFmtId="0" fontId="6" fillId="0" borderId="1" xfId="0" applyFont="1" applyBorder="1" applyAlignment="1">
      <alignment horizontal="left" vertical="center" wrapText="1"/>
    </xf>
    <xf numFmtId="0" fontId="6" fillId="0" borderId="17" xfId="0" applyFont="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6" fillId="0" borderId="27" xfId="0" applyFont="1" applyBorder="1" applyAlignment="1">
      <alignment vertical="center" wrapText="1"/>
    </xf>
    <xf numFmtId="0" fontId="6" fillId="0" borderId="28" xfId="0" applyFont="1" applyBorder="1" applyAlignment="1">
      <alignment vertical="center" wrapText="1"/>
    </xf>
    <xf numFmtId="0" fontId="6" fillId="0" borderId="29" xfId="0"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49" fontId="4" fillId="0" borderId="10" xfId="0" applyNumberFormat="1" applyFont="1" applyBorder="1" applyAlignment="1">
      <alignment horizontal="left" vertical="center" shrinkToFit="1"/>
    </xf>
    <xf numFmtId="49" fontId="4" fillId="0" borderId="10" xfId="0" applyNumberFormat="1" applyFont="1" applyBorder="1" applyAlignment="1">
      <alignment horizontal="left" vertical="center"/>
    </xf>
    <xf numFmtId="0" fontId="4" fillId="0" borderId="20" xfId="0" applyFont="1" applyBorder="1" applyAlignment="1">
      <alignment horizontal="center" vertical="center"/>
    </xf>
    <xf numFmtId="0" fontId="4" fillId="0" borderId="0" xfId="0" applyFont="1" applyBorder="1" applyAlignment="1">
      <alignment horizontal="center" vertical="center"/>
    </xf>
    <xf numFmtId="0" fontId="6" fillId="0" borderId="0" xfId="0" applyFont="1" applyBorder="1" applyAlignment="1">
      <alignment horizontal="left" vertical="center" wrapText="1"/>
    </xf>
    <xf numFmtId="0" fontId="6" fillId="0" borderId="21" xfId="0" applyFont="1" applyBorder="1" applyAlignment="1">
      <alignment horizontal="left" vertical="center" wrapText="1"/>
    </xf>
    <xf numFmtId="0" fontId="7" fillId="0" borderId="15" xfId="0" applyFont="1" applyBorder="1" applyAlignment="1">
      <alignment horizontal="center" vertical="center"/>
    </xf>
    <xf numFmtId="0" fontId="7" fillId="0" borderId="1" xfId="0" applyFont="1" applyBorder="1" applyAlignment="1">
      <alignment horizontal="center" vertical="center"/>
    </xf>
    <xf numFmtId="0" fontId="4" fillId="0" borderId="0" xfId="0" applyFont="1" applyBorder="1" applyAlignment="1">
      <alignment horizontal="center" vertical="center" wrapText="1"/>
    </xf>
    <xf numFmtId="0" fontId="4" fillId="0" borderId="1" xfId="0" applyFont="1" applyBorder="1" applyAlignment="1">
      <alignment horizontal="left" vertical="center" wrapText="1"/>
    </xf>
    <xf numFmtId="0" fontId="7" fillId="0" borderId="1" xfId="0" applyFont="1" applyBorder="1" applyAlignment="1">
      <alignment horizontal="center" vertical="center" wrapText="1"/>
    </xf>
    <xf numFmtId="0" fontId="4" fillId="0" borderId="1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14" xfId="0" applyFont="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0" xfId="0" applyFont="1" applyFill="1" applyBorder="1" applyAlignment="1">
      <alignment horizontal="center" vertical="center"/>
    </xf>
    <xf numFmtId="0" fontId="4" fillId="0" borderId="23" xfId="0" applyFont="1" applyBorder="1" applyAlignment="1">
      <alignment horizontal="left" vertical="center" wrapText="1"/>
    </xf>
    <xf numFmtId="0" fontId="4" fillId="0" borderId="2" xfId="0" applyFont="1" applyBorder="1" applyAlignment="1">
      <alignment horizontal="left" vertical="center" wrapText="1"/>
    </xf>
    <xf numFmtId="0" fontId="4" fillId="0" borderId="22" xfId="0" applyFont="1" applyBorder="1" applyAlignment="1">
      <alignment horizontal="left" vertical="center" wrapText="1"/>
    </xf>
    <xf numFmtId="0" fontId="4" fillId="0" borderId="11" xfId="0" applyFont="1" applyBorder="1" applyAlignment="1">
      <alignment horizontal="left" vertical="center" wrapText="1"/>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5" fillId="0" borderId="0" xfId="0" applyFont="1" applyBorder="1" applyAlignment="1">
      <alignment horizontal="center" vertical="center" wrapText="1"/>
    </xf>
    <xf numFmtId="0" fontId="10" fillId="0" borderId="48" xfId="0" applyFont="1" applyBorder="1" applyAlignment="1">
      <alignment horizontal="center" vertical="center"/>
    </xf>
    <xf numFmtId="0" fontId="11" fillId="0" borderId="61" xfId="0" applyFont="1" applyBorder="1" applyAlignment="1">
      <alignment horizontal="justify" vertical="top" wrapText="1"/>
    </xf>
    <xf numFmtId="0" fontId="11" fillId="0" borderId="48" xfId="0" applyFont="1" applyBorder="1" applyAlignment="1">
      <alignment horizontal="justify" vertical="top" wrapText="1"/>
    </xf>
    <xf numFmtId="0" fontId="11" fillId="0" borderId="49" xfId="0" applyFont="1" applyBorder="1" applyAlignment="1">
      <alignment horizontal="justify" vertical="top" wrapText="1"/>
    </xf>
    <xf numFmtId="0" fontId="11" fillId="0" borderId="48" xfId="0" applyFont="1" applyBorder="1" applyAlignment="1">
      <alignment horizontal="left" vertical="center" wrapText="1"/>
    </xf>
    <xf numFmtId="0" fontId="11" fillId="0" borderId="49" xfId="0" applyFont="1" applyBorder="1" applyAlignment="1">
      <alignment horizontal="left" vertical="center" wrapText="1"/>
    </xf>
    <xf numFmtId="0" fontId="4" fillId="0" borderId="48" xfId="0" applyFont="1" applyBorder="1" applyAlignment="1">
      <alignment horizontal="center" vertical="center"/>
    </xf>
    <xf numFmtId="0" fontId="4" fillId="0" borderId="62" xfId="0" applyFont="1" applyBorder="1" applyAlignment="1">
      <alignment horizontal="center" vertical="center"/>
    </xf>
    <xf numFmtId="0" fontId="4" fillId="0" borderId="0" xfId="0" applyFont="1" applyBorder="1" applyAlignment="1">
      <alignment horizontal="justify" vertical="center" wrapText="1"/>
    </xf>
    <xf numFmtId="0" fontId="4" fillId="0" borderId="0" xfId="0" applyFont="1" applyBorder="1" applyAlignment="1">
      <alignment horizontal="left" vertical="center" wrapText="1"/>
    </xf>
    <xf numFmtId="0" fontId="4" fillId="0" borderId="51" xfId="0" applyFont="1" applyBorder="1" applyAlignment="1">
      <alignment horizontal="center" vertical="center" wrapText="1"/>
    </xf>
    <xf numFmtId="0" fontId="4" fillId="0" borderId="69" xfId="0" applyFont="1" applyBorder="1" applyAlignment="1">
      <alignment horizontal="center" vertical="center" wrapText="1"/>
    </xf>
    <xf numFmtId="0" fontId="11" fillId="0" borderId="0" xfId="0" applyFont="1" applyAlignment="1">
      <alignment horizontal="center" vertical="top" wrapText="1"/>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7" xfId="0" applyFont="1" applyBorder="1" applyAlignment="1">
      <alignment horizontal="center" vertical="center"/>
    </xf>
    <xf numFmtId="0" fontId="4" fillId="0" borderId="65" xfId="0" applyFont="1" applyBorder="1" applyAlignment="1">
      <alignment horizontal="center" vertical="center"/>
    </xf>
    <xf numFmtId="0" fontId="4" fillId="0" borderId="68" xfId="0" applyFont="1" applyBorder="1" applyAlignment="1">
      <alignment horizontal="center" vertical="center"/>
    </xf>
    <xf numFmtId="0" fontId="4" fillId="0" borderId="66" xfId="0" applyFont="1" applyBorder="1" applyAlignment="1">
      <alignment horizontal="center" vertical="center"/>
    </xf>
    <xf numFmtId="0" fontId="4" fillId="0" borderId="52" xfId="0" applyFont="1" applyBorder="1" applyAlignment="1">
      <alignment horizontal="center" vertical="center"/>
    </xf>
    <xf numFmtId="0" fontId="4" fillId="0" borderId="21" xfId="0" applyFont="1" applyBorder="1" applyAlignment="1">
      <alignment horizontal="center" vertical="center"/>
    </xf>
    <xf numFmtId="0" fontId="4" fillId="0" borderId="50" xfId="0" applyFont="1" applyBorder="1" applyAlignment="1">
      <alignment horizontal="center" vertical="center"/>
    </xf>
    <xf numFmtId="0" fontId="4" fillId="0" borderId="69" xfId="0" applyFont="1" applyBorder="1" applyAlignment="1">
      <alignment horizontal="center" vertical="center"/>
    </xf>
    <xf numFmtId="0" fontId="4" fillId="0" borderId="51" xfId="0" applyFont="1" applyBorder="1" applyAlignment="1">
      <alignment horizontal="right" vertical="center"/>
    </xf>
    <xf numFmtId="0" fontId="4" fillId="0" borderId="69" xfId="0" applyFont="1" applyBorder="1" applyAlignment="1">
      <alignment horizontal="right" vertical="center"/>
    </xf>
    <xf numFmtId="0" fontId="13" fillId="0" borderId="48" xfId="0" applyFont="1" applyBorder="1" applyAlignment="1">
      <alignment horizontal="center" vertical="center" wrapText="1"/>
    </xf>
    <xf numFmtId="0" fontId="13" fillId="0" borderId="6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1"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6" xfId="0" applyFont="1" applyBorder="1" applyAlignment="1">
      <alignment horizontal="center" vertical="center" wrapText="1"/>
    </xf>
    <xf numFmtId="0" fontId="11" fillId="0" borderId="0" xfId="0" applyFont="1" applyAlignment="1">
      <alignment horizontal="left" vertical="center" shrinkToFit="1" readingOrder="1"/>
    </xf>
    <xf numFmtId="0" fontId="16" fillId="0" borderId="32" xfId="0" applyFont="1" applyBorder="1" applyAlignment="1">
      <alignment horizontal="center" vertical="center"/>
    </xf>
    <xf numFmtId="0" fontId="16" fillId="0" borderId="23" xfId="0" applyFont="1" applyBorder="1" applyAlignment="1">
      <alignment horizontal="center" vertical="center"/>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0" fillId="0" borderId="32" xfId="0" applyBorder="1" applyAlignment="1">
      <alignment horizontal="center" vertical="center"/>
    </xf>
    <xf numFmtId="0" fontId="0" fillId="0" borderId="23"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17" fillId="0" borderId="32" xfId="0" applyFont="1" applyBorder="1" applyAlignment="1">
      <alignment horizontal="center" vertical="center"/>
    </xf>
    <xf numFmtId="0" fontId="7" fillId="0" borderId="22" xfId="0" applyFont="1" applyBorder="1" applyAlignment="1">
      <alignment horizontal="center" vertical="center" textRotation="255"/>
    </xf>
    <xf numFmtId="0" fontId="7" fillId="0" borderId="23" xfId="0" applyFont="1" applyBorder="1" applyAlignment="1">
      <alignment horizontal="center" vertical="center" textRotation="255"/>
    </xf>
    <xf numFmtId="0" fontId="7" fillId="0" borderId="23" xfId="0" applyFont="1" applyBorder="1" applyAlignment="1">
      <alignment horizontal="center" vertical="center"/>
    </xf>
    <xf numFmtId="0" fontId="7" fillId="0" borderId="22" xfId="0" applyFont="1" applyBorder="1" applyAlignment="1">
      <alignment horizontal="center" vertical="center"/>
    </xf>
    <xf numFmtId="0" fontId="7" fillId="0" borderId="32" xfId="0" applyFont="1" applyBorder="1" applyAlignment="1">
      <alignment horizontal="center" vertical="center"/>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10" fillId="0" borderId="36" xfId="0" applyFont="1" applyBorder="1" applyAlignment="1">
      <alignment horizontal="left" vertical="center" wrapText="1"/>
    </xf>
    <xf numFmtId="0" fontId="4" fillId="0" borderId="3" xfId="0" applyFont="1" applyBorder="1" applyAlignment="1">
      <alignment horizontal="left" vertical="center" wrapText="1"/>
    </xf>
    <xf numFmtId="0" fontId="4" fillId="0" borderId="35" xfId="0" applyFont="1" applyBorder="1" applyAlignment="1">
      <alignment horizontal="left" vertical="center" wrapText="1"/>
    </xf>
    <xf numFmtId="0" fontId="19" fillId="0" borderId="23" xfId="2" applyFont="1" applyBorder="1" applyAlignment="1" applyProtection="1">
      <alignment horizontal="center" vertical="center"/>
      <protection locked="0"/>
    </xf>
    <xf numFmtId="0" fontId="19" fillId="0" borderId="22" xfId="2" applyFont="1" applyBorder="1" applyAlignment="1" applyProtection="1">
      <alignment horizontal="center" vertical="center"/>
      <protection locked="0"/>
    </xf>
    <xf numFmtId="0" fontId="1" fillId="0" borderId="32" xfId="2" applyBorder="1" applyAlignment="1" applyProtection="1">
      <alignment horizontal="center" vertical="center"/>
      <protection locked="0"/>
    </xf>
    <xf numFmtId="0" fontId="1" fillId="0" borderId="32" xfId="2" applyBorder="1" applyAlignment="1">
      <alignment horizontal="center" vertical="center"/>
    </xf>
    <xf numFmtId="0" fontId="25" fillId="0" borderId="11" xfId="2" applyFont="1" applyBorder="1" applyAlignment="1">
      <alignment horizontal="center" vertical="center" wrapText="1"/>
    </xf>
    <xf numFmtId="0" fontId="25" fillId="0" borderId="10" xfId="2" applyFont="1" applyBorder="1" applyAlignment="1">
      <alignment horizontal="center" vertical="center" wrapText="1"/>
    </xf>
    <xf numFmtId="0" fontId="25" fillId="0" borderId="12" xfId="2" applyFont="1" applyBorder="1" applyAlignment="1">
      <alignment horizontal="center" vertical="center" wrapText="1"/>
    </xf>
    <xf numFmtId="0" fontId="25" fillId="0" borderId="20" xfId="2" applyFont="1" applyBorder="1" applyAlignment="1">
      <alignment horizontal="center" vertical="center" wrapText="1"/>
    </xf>
    <xf numFmtId="0" fontId="25" fillId="0" borderId="0" xfId="2" applyFont="1" applyAlignment="1">
      <alignment horizontal="center" vertical="center" wrapText="1"/>
    </xf>
    <xf numFmtId="0" fontId="25" fillId="0" borderId="19" xfId="2" applyFont="1" applyBorder="1" applyAlignment="1">
      <alignment horizontal="center" vertical="center" wrapText="1"/>
    </xf>
    <xf numFmtId="0" fontId="25" fillId="0" borderId="15" xfId="2" applyFont="1" applyBorder="1" applyAlignment="1">
      <alignment horizontal="center" vertical="center" wrapText="1"/>
    </xf>
    <xf numFmtId="0" fontId="25" fillId="0" borderId="1" xfId="2" applyFont="1" applyBorder="1" applyAlignment="1">
      <alignment horizontal="center" vertical="center" wrapText="1"/>
    </xf>
    <xf numFmtId="0" fontId="25" fillId="0" borderId="16" xfId="2" applyFont="1" applyBorder="1" applyAlignment="1">
      <alignment horizontal="center" vertical="center" wrapText="1"/>
    </xf>
    <xf numFmtId="0" fontId="21" fillId="0" borderId="32" xfId="2" applyFont="1" applyBorder="1" applyAlignment="1">
      <alignment horizontal="center" vertical="center"/>
    </xf>
    <xf numFmtId="49" fontId="21" fillId="0" borderId="11" xfId="2" applyNumberFormat="1" applyFont="1" applyBorder="1" applyAlignment="1" applyProtection="1">
      <alignment horizontal="center" vertical="center"/>
      <protection locked="0"/>
    </xf>
    <xf numFmtId="49" fontId="21" fillId="0" borderId="10" xfId="2" applyNumberFormat="1" applyFont="1" applyBorder="1" applyAlignment="1" applyProtection="1">
      <alignment horizontal="center" vertical="center"/>
      <protection locked="0"/>
    </xf>
    <xf numFmtId="49" fontId="21" fillId="0" borderId="12" xfId="2" applyNumberFormat="1" applyFont="1" applyBorder="1" applyAlignment="1" applyProtection="1">
      <alignment horizontal="center" vertical="center"/>
      <protection locked="0"/>
    </xf>
    <xf numFmtId="0" fontId="21" fillId="3" borderId="32" xfId="2" applyFont="1" applyFill="1" applyBorder="1" applyAlignment="1">
      <alignment horizontal="center" vertical="center"/>
    </xf>
    <xf numFmtId="0" fontId="21" fillId="0" borderId="23" xfId="2" applyFont="1" applyBorder="1" applyAlignment="1">
      <alignment horizontal="center" vertical="center"/>
    </xf>
    <xf numFmtId="0" fontId="1" fillId="0" borderId="23" xfId="2" applyBorder="1" applyAlignment="1">
      <alignment horizontal="center" vertical="center"/>
    </xf>
    <xf numFmtId="0" fontId="1" fillId="0" borderId="22" xfId="2" applyBorder="1" applyAlignment="1">
      <alignment horizontal="center" vertical="center"/>
    </xf>
    <xf numFmtId="0" fontId="21" fillId="0" borderId="11" xfId="2" applyFont="1" applyBorder="1" applyAlignment="1" applyProtection="1">
      <alignment horizontal="center" vertical="center"/>
      <protection locked="0"/>
    </xf>
    <xf numFmtId="0" fontId="21" fillId="0" borderId="10" xfId="2" applyFont="1" applyBorder="1" applyAlignment="1" applyProtection="1">
      <alignment horizontal="center" vertical="center"/>
      <protection locked="0"/>
    </xf>
    <xf numFmtId="0" fontId="21" fillId="0" borderId="12" xfId="2" applyFont="1" applyBorder="1" applyAlignment="1" applyProtection="1">
      <alignment horizontal="center" vertical="center"/>
      <protection locked="0"/>
    </xf>
    <xf numFmtId="0" fontId="21" fillId="5" borderId="32" xfId="2" applyFont="1" applyFill="1" applyBorder="1" applyAlignment="1">
      <alignment horizontal="center" vertical="center"/>
    </xf>
    <xf numFmtId="0" fontId="29" fillId="0" borderId="11" xfId="2" applyFont="1" applyBorder="1" applyAlignment="1">
      <alignment horizontal="center" vertical="center" wrapText="1"/>
    </xf>
    <xf numFmtId="0" fontId="29" fillId="0" borderId="10" xfId="2" applyFont="1" applyBorder="1" applyAlignment="1">
      <alignment horizontal="center" vertical="center" wrapText="1"/>
    </xf>
    <xf numFmtId="0" fontId="29" fillId="0" borderId="12" xfId="2" applyFont="1" applyBorder="1" applyAlignment="1">
      <alignment horizontal="center" vertical="center" wrapText="1"/>
    </xf>
    <xf numFmtId="0" fontId="29" fillId="0" borderId="20" xfId="2" applyFont="1" applyBorder="1" applyAlignment="1">
      <alignment horizontal="center" vertical="center" wrapText="1"/>
    </xf>
    <xf numFmtId="0" fontId="29" fillId="0" borderId="0" xfId="2" applyFont="1" applyBorder="1" applyAlignment="1">
      <alignment horizontal="center" vertical="center" wrapText="1"/>
    </xf>
    <xf numFmtId="0" fontId="29" fillId="0" borderId="19" xfId="2" applyFont="1" applyBorder="1" applyAlignment="1">
      <alignment horizontal="center" vertical="center" wrapText="1"/>
    </xf>
    <xf numFmtId="0" fontId="29" fillId="0" borderId="15" xfId="2" applyFont="1" applyBorder="1" applyAlignment="1">
      <alignment horizontal="center" vertical="center" wrapText="1"/>
    </xf>
    <xf numFmtId="0" fontId="29" fillId="0" borderId="1" xfId="2" applyFont="1" applyBorder="1" applyAlignment="1">
      <alignment horizontal="center" vertical="center" wrapText="1"/>
    </xf>
    <xf numFmtId="0" fontId="29" fillId="0" borderId="16" xfId="2" applyFont="1" applyBorder="1" applyAlignment="1">
      <alignment horizontal="center" vertical="center" wrapText="1"/>
    </xf>
    <xf numFmtId="0" fontId="21" fillId="0" borderId="22" xfId="2" applyFont="1" applyBorder="1" applyAlignment="1">
      <alignment horizontal="center" vertical="center"/>
    </xf>
    <xf numFmtId="0" fontId="21" fillId="0" borderId="23" xfId="2" applyFont="1" applyBorder="1" applyAlignment="1" applyProtection="1">
      <alignment horizontal="left" vertical="center"/>
      <protection locked="0"/>
    </xf>
    <xf numFmtId="0" fontId="21" fillId="0" borderId="2" xfId="2" applyFont="1" applyBorder="1" applyAlignment="1" applyProtection="1">
      <alignment horizontal="left" vertical="center"/>
      <protection locked="0"/>
    </xf>
    <xf numFmtId="0" fontId="21" fillId="0" borderId="22" xfId="2" applyFont="1" applyBorder="1" applyAlignment="1" applyProtection="1">
      <alignment horizontal="left" vertical="center"/>
      <protection locked="0"/>
    </xf>
    <xf numFmtId="0" fontId="21" fillId="3" borderId="11" xfId="2" applyFont="1" applyFill="1" applyBorder="1" applyAlignment="1">
      <alignment horizontal="center" vertical="center"/>
    </xf>
    <xf numFmtId="0" fontId="21" fillId="3" borderId="12" xfId="2" applyFont="1" applyFill="1" applyBorder="1" applyAlignment="1">
      <alignment horizontal="center" vertical="center"/>
    </xf>
    <xf numFmtId="0" fontId="21" fillId="3" borderId="15" xfId="2" applyFont="1" applyFill="1" applyBorder="1" applyAlignment="1">
      <alignment horizontal="center" vertical="center"/>
    </xf>
    <xf numFmtId="0" fontId="21" fillId="3" borderId="16" xfId="2" applyFont="1" applyFill="1" applyBorder="1" applyAlignment="1">
      <alignment horizontal="center" vertical="center"/>
    </xf>
    <xf numFmtId="0" fontId="21" fillId="5" borderId="11" xfId="2" applyFont="1" applyFill="1" applyBorder="1" applyAlignment="1">
      <alignment horizontal="center" vertical="center"/>
    </xf>
    <xf numFmtId="0" fontId="21" fillId="5" borderId="12" xfId="2" applyFont="1" applyFill="1" applyBorder="1" applyAlignment="1">
      <alignment horizontal="center" vertical="center"/>
    </xf>
    <xf numFmtId="0" fontId="21" fillId="5" borderId="15" xfId="2" applyFont="1" applyFill="1" applyBorder="1" applyAlignment="1">
      <alignment horizontal="center" vertical="center"/>
    </xf>
    <xf numFmtId="0" fontId="21" fillId="5" borderId="16" xfId="2" applyFont="1" applyFill="1" applyBorder="1" applyAlignment="1">
      <alignment horizontal="center" vertical="center"/>
    </xf>
  </cellXfs>
  <cellStyles count="3">
    <cellStyle name="標準" xfId="0" builtinId="0"/>
    <cellStyle name="標準 2" xfId="1" xr:uid="{C033ABA7-97C1-48A3-BB06-E79906ED010B}"/>
    <cellStyle name="標準 2 2" xfId="2" xr:uid="{5A1FA9A3-963E-4C1E-8622-2C3FD37E1294}"/>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61"/>
  <sheetViews>
    <sheetView tabSelected="1" view="pageBreakPreview" topLeftCell="B31" zoomScaleNormal="100" zoomScaleSheetLayoutView="100" workbookViewId="0">
      <selection activeCell="F10" sqref="F10:X10"/>
    </sheetView>
  </sheetViews>
  <sheetFormatPr defaultColWidth="9" defaultRowHeight="13.5" x14ac:dyDescent="0.15"/>
  <cols>
    <col min="1" max="1" width="3.5" customWidth="1"/>
    <col min="2" max="5" width="5.25" customWidth="1"/>
    <col min="6" max="6" width="7.375" customWidth="1"/>
    <col min="7" max="7" width="6.125" customWidth="1"/>
    <col min="8" max="8" width="6.25" customWidth="1"/>
    <col min="9" max="9" width="5.125" customWidth="1"/>
    <col min="10" max="10" width="8.125" customWidth="1"/>
    <col min="11" max="11" width="5.125" customWidth="1"/>
    <col min="12" max="12" width="5.25" customWidth="1"/>
    <col min="13" max="13" width="8" bestFit="1" customWidth="1"/>
    <col min="14" max="14" width="5.25" customWidth="1"/>
    <col min="15" max="15" width="5.125" customWidth="1"/>
    <col min="16" max="19" width="5.25" customWidth="1"/>
    <col min="20" max="20" width="6.75" customWidth="1"/>
    <col min="21" max="24" width="5.25" customWidth="1"/>
  </cols>
  <sheetData>
    <row r="1" spans="2:24" ht="15.75" customHeight="1" x14ac:dyDescent="0.15">
      <c r="B1" s="164" t="s">
        <v>0</v>
      </c>
      <c r="C1" s="164"/>
      <c r="D1" s="164"/>
      <c r="E1" s="164"/>
      <c r="F1" s="164"/>
      <c r="G1" s="164"/>
      <c r="H1" s="164"/>
      <c r="I1" s="164"/>
      <c r="J1" s="164"/>
      <c r="K1" s="164"/>
      <c r="L1" s="164"/>
      <c r="M1" s="164"/>
      <c r="N1" s="164"/>
      <c r="O1" s="164"/>
      <c r="P1" s="164"/>
      <c r="Q1" s="164"/>
      <c r="R1" s="164"/>
      <c r="S1" s="164"/>
      <c r="T1" s="164"/>
      <c r="U1" s="164"/>
      <c r="V1" s="164"/>
      <c r="W1" s="164"/>
      <c r="X1" s="164"/>
    </row>
    <row r="2" spans="2:24" ht="16.5" customHeight="1" thickBot="1" x14ac:dyDescent="0.2">
      <c r="B2" s="164"/>
      <c r="C2" s="164"/>
      <c r="D2" s="164"/>
      <c r="E2" s="164"/>
      <c r="F2" s="164"/>
      <c r="G2" s="164"/>
      <c r="H2" s="164"/>
      <c r="I2" s="164"/>
      <c r="J2" s="164"/>
      <c r="K2" s="164"/>
      <c r="L2" s="164"/>
      <c r="M2" s="164"/>
      <c r="N2" s="164"/>
      <c r="O2" s="164"/>
      <c r="P2" s="164"/>
      <c r="Q2" s="164"/>
      <c r="R2" s="164"/>
      <c r="S2" s="164"/>
      <c r="T2" s="164"/>
      <c r="U2" s="164"/>
      <c r="V2" s="164"/>
      <c r="W2" s="164"/>
      <c r="X2" s="164"/>
    </row>
    <row r="3" spans="2:24" ht="20.25" customHeight="1" x14ac:dyDescent="0.15">
      <c r="B3" s="171" t="s">
        <v>9</v>
      </c>
      <c r="C3" s="172"/>
      <c r="D3" s="169" t="s">
        <v>90</v>
      </c>
      <c r="E3" s="170"/>
      <c r="F3" s="49"/>
      <c r="G3" s="49" t="s">
        <v>10</v>
      </c>
      <c r="H3" s="49"/>
      <c r="I3" s="49" t="s">
        <v>11</v>
      </c>
      <c r="J3" s="49"/>
      <c r="K3" s="49" t="s">
        <v>12</v>
      </c>
      <c r="L3" s="49"/>
      <c r="M3" s="120" t="str">
        <f>IF(OR(F3=0,H3=0,J3=0),"",DATE(F3+2018,H3,J3))</f>
        <v/>
      </c>
      <c r="N3" s="50"/>
      <c r="O3" s="47"/>
      <c r="P3" s="48"/>
      <c r="Q3" s="48"/>
      <c r="R3" s="48"/>
      <c r="S3" s="165"/>
      <c r="T3" s="165"/>
      <c r="U3" s="48"/>
      <c r="V3" s="48"/>
      <c r="W3" s="48"/>
      <c r="X3" s="48"/>
    </row>
    <row r="4" spans="2:24" ht="20.25" customHeight="1" thickBot="1" x14ac:dyDescent="0.2">
      <c r="B4" s="173"/>
      <c r="C4" s="174"/>
      <c r="D4" s="51"/>
      <c r="E4" s="52"/>
      <c r="F4" s="53" t="s">
        <v>13</v>
      </c>
      <c r="G4" s="53"/>
      <c r="H4" s="53" t="s">
        <v>14</v>
      </c>
      <c r="I4" s="53" t="s">
        <v>15</v>
      </c>
      <c r="J4" s="53"/>
      <c r="K4" s="53"/>
      <c r="L4" s="53" t="s">
        <v>16</v>
      </c>
      <c r="M4" s="53"/>
      <c r="N4" s="54" t="s">
        <v>14</v>
      </c>
      <c r="P4" s="2"/>
      <c r="S4" s="166" t="s">
        <v>1</v>
      </c>
      <c r="T4" s="166"/>
      <c r="U4" s="167"/>
      <c r="V4" s="167"/>
      <c r="W4" s="167"/>
      <c r="X4" s="167"/>
    </row>
    <row r="5" spans="2:24" ht="20.25" customHeight="1" thickBot="1" x14ac:dyDescent="0.2">
      <c r="B5" s="46"/>
      <c r="C5" s="77"/>
      <c r="D5" s="77"/>
      <c r="E5" s="77"/>
      <c r="F5" s="77"/>
      <c r="G5" s="77"/>
      <c r="H5" s="77"/>
      <c r="I5" s="77"/>
      <c r="J5" s="1"/>
      <c r="K5" s="3"/>
      <c r="L5" s="3"/>
      <c r="M5" s="1"/>
      <c r="N5" s="4"/>
      <c r="O5" s="4"/>
      <c r="P5" s="168" t="s">
        <v>89</v>
      </c>
      <c r="Q5" s="168"/>
      <c r="R5" s="168"/>
      <c r="S5" s="168"/>
      <c r="T5" s="168"/>
      <c r="U5" s="168"/>
      <c r="V5" s="168"/>
      <c r="W5" s="168"/>
      <c r="X5" s="168"/>
    </row>
    <row r="6" spans="2:24" ht="22.5" customHeight="1" thickTop="1" x14ac:dyDescent="0.15">
      <c r="B6" s="138" t="s">
        <v>2</v>
      </c>
      <c r="C6" s="139"/>
      <c r="D6" s="140"/>
      <c r="E6" s="141"/>
      <c r="F6" s="141"/>
      <c r="G6" s="141"/>
      <c r="H6" s="141"/>
      <c r="I6" s="141"/>
      <c r="J6" s="141"/>
      <c r="K6" s="141"/>
      <c r="L6" s="141"/>
      <c r="M6" s="142"/>
      <c r="N6" s="143" t="s">
        <v>2</v>
      </c>
      <c r="O6" s="144"/>
      <c r="P6" s="145"/>
      <c r="Q6" s="146"/>
      <c r="R6" s="146"/>
      <c r="S6" s="146"/>
      <c r="T6" s="146"/>
      <c r="U6" s="146"/>
      <c r="V6" s="146"/>
      <c r="W6" s="146"/>
      <c r="X6" s="147"/>
    </row>
    <row r="7" spans="2:24" ht="24" customHeight="1" x14ac:dyDescent="0.15">
      <c r="B7" s="148" t="s">
        <v>3</v>
      </c>
      <c r="C7" s="149"/>
      <c r="D7" s="152"/>
      <c r="E7" s="153"/>
      <c r="F7" s="153"/>
      <c r="G7" s="153"/>
      <c r="H7" s="153"/>
      <c r="I7" s="153"/>
      <c r="J7" s="153"/>
      <c r="K7" s="153"/>
      <c r="L7" s="153"/>
      <c r="M7" s="154"/>
      <c r="N7" s="158" t="s">
        <v>91</v>
      </c>
      <c r="O7" s="159"/>
      <c r="P7" s="152"/>
      <c r="Q7" s="153"/>
      <c r="R7" s="153"/>
      <c r="S7" s="153"/>
      <c r="T7" s="153"/>
      <c r="U7" s="153"/>
      <c r="V7" s="153"/>
      <c r="W7" s="153"/>
      <c r="X7" s="162"/>
    </row>
    <row r="8" spans="2:24" ht="15.6" customHeight="1" x14ac:dyDescent="0.15">
      <c r="B8" s="150"/>
      <c r="C8" s="151"/>
      <c r="D8" s="155"/>
      <c r="E8" s="156"/>
      <c r="F8" s="156"/>
      <c r="G8" s="156"/>
      <c r="H8" s="156"/>
      <c r="I8" s="156"/>
      <c r="J8" s="156"/>
      <c r="K8" s="156"/>
      <c r="L8" s="156"/>
      <c r="M8" s="157"/>
      <c r="N8" s="160"/>
      <c r="O8" s="161"/>
      <c r="P8" s="155"/>
      <c r="Q8" s="156"/>
      <c r="R8" s="156"/>
      <c r="S8" s="156"/>
      <c r="T8" s="156"/>
      <c r="U8" s="156"/>
      <c r="V8" s="156"/>
      <c r="W8" s="156"/>
      <c r="X8" s="163"/>
    </row>
    <row r="9" spans="2:24" ht="36" customHeight="1" x14ac:dyDescent="0.15">
      <c r="B9" s="148" t="s">
        <v>92</v>
      </c>
      <c r="C9" s="159"/>
      <c r="D9" s="5" t="s">
        <v>4</v>
      </c>
      <c r="E9" s="184"/>
      <c r="F9" s="184"/>
      <c r="G9" s="6" t="s">
        <v>5</v>
      </c>
      <c r="H9" s="185"/>
      <c r="I9" s="185"/>
      <c r="J9" s="185"/>
      <c r="K9" s="7"/>
      <c r="L9" s="7"/>
      <c r="M9" s="7"/>
      <c r="N9" s="7"/>
      <c r="O9" s="7"/>
      <c r="P9" s="7"/>
      <c r="Q9" s="7"/>
      <c r="R9" s="7"/>
      <c r="S9" s="7"/>
      <c r="T9" s="7"/>
      <c r="U9" s="7"/>
      <c r="V9" s="7"/>
      <c r="W9" s="7"/>
      <c r="X9" s="8"/>
    </row>
    <row r="10" spans="2:24" ht="36" customHeight="1" x14ac:dyDescent="0.15">
      <c r="B10" s="182"/>
      <c r="C10" s="183"/>
      <c r="D10" s="186" t="s">
        <v>93</v>
      </c>
      <c r="E10" s="187"/>
      <c r="F10" s="188"/>
      <c r="G10" s="188"/>
      <c r="H10" s="188"/>
      <c r="I10" s="188"/>
      <c r="J10" s="188"/>
      <c r="K10" s="188"/>
      <c r="L10" s="188"/>
      <c r="M10" s="188"/>
      <c r="N10" s="188"/>
      <c r="O10" s="188"/>
      <c r="P10" s="188"/>
      <c r="Q10" s="188"/>
      <c r="R10" s="188"/>
      <c r="S10" s="188"/>
      <c r="T10" s="188"/>
      <c r="U10" s="188"/>
      <c r="V10" s="188"/>
      <c r="W10" s="188"/>
      <c r="X10" s="189"/>
    </row>
    <row r="11" spans="2:24" ht="36" customHeight="1" x14ac:dyDescent="0.15">
      <c r="B11" s="182"/>
      <c r="C11" s="183"/>
      <c r="D11" s="190" t="s">
        <v>6</v>
      </c>
      <c r="E11" s="191"/>
      <c r="F11" s="175"/>
      <c r="G11" s="175"/>
      <c r="H11" s="175"/>
      <c r="I11" s="175"/>
      <c r="J11" s="175"/>
      <c r="K11" s="192" t="s">
        <v>7</v>
      </c>
      <c r="L11" s="192"/>
      <c r="M11" s="193"/>
      <c r="N11" s="193"/>
      <c r="O11" s="193"/>
      <c r="P11" s="193"/>
      <c r="Q11" s="193"/>
      <c r="R11" s="194" t="s">
        <v>8</v>
      </c>
      <c r="S11" s="194"/>
      <c r="T11" s="175"/>
      <c r="U11" s="175"/>
      <c r="V11" s="175"/>
      <c r="W11" s="175"/>
      <c r="X11" s="176"/>
    </row>
    <row r="12" spans="2:24" ht="44.1" customHeight="1" thickBot="1" x14ac:dyDescent="0.2">
      <c r="B12" s="177" t="s">
        <v>17</v>
      </c>
      <c r="C12" s="178"/>
      <c r="D12" s="179"/>
      <c r="E12" s="180"/>
      <c r="F12" s="180"/>
      <c r="G12" s="180"/>
      <c r="H12" s="180"/>
      <c r="I12" s="180"/>
      <c r="J12" s="180"/>
      <c r="K12" s="180"/>
      <c r="L12" s="180"/>
      <c r="M12" s="180"/>
      <c r="N12" s="180"/>
      <c r="O12" s="180"/>
      <c r="P12" s="180"/>
      <c r="Q12" s="180"/>
      <c r="R12" s="180"/>
      <c r="S12" s="180"/>
      <c r="T12" s="180"/>
      <c r="U12" s="180"/>
      <c r="V12" s="180"/>
      <c r="W12" s="180"/>
      <c r="X12" s="181"/>
    </row>
    <row r="13" spans="2:24" s="11" customFormat="1" ht="23.1" customHeight="1" x14ac:dyDescent="0.15">
      <c r="B13" s="195" t="s">
        <v>18</v>
      </c>
      <c r="C13" s="196"/>
      <c r="D13" s="196"/>
      <c r="E13" s="196"/>
      <c r="F13" s="196"/>
      <c r="G13" s="196"/>
      <c r="H13" s="196"/>
      <c r="I13" s="196"/>
      <c r="J13" s="197"/>
      <c r="K13" s="9" t="s">
        <v>19</v>
      </c>
      <c r="L13" s="9" t="s">
        <v>20</v>
      </c>
      <c r="M13" s="9" t="s">
        <v>21</v>
      </c>
      <c r="N13" s="198" t="s">
        <v>18</v>
      </c>
      <c r="O13" s="198"/>
      <c r="P13" s="199"/>
      <c r="Q13" s="199"/>
      <c r="R13" s="195"/>
      <c r="S13" s="195"/>
      <c r="T13" s="195"/>
      <c r="U13" s="200"/>
      <c r="V13" s="9" t="s">
        <v>19</v>
      </c>
      <c r="W13" s="9" t="s">
        <v>20</v>
      </c>
      <c r="X13" s="10" t="s">
        <v>21</v>
      </c>
    </row>
    <row r="14" spans="2:24" s="11" customFormat="1" ht="23.1" customHeight="1" x14ac:dyDescent="0.15">
      <c r="B14" s="201" t="s">
        <v>22</v>
      </c>
      <c r="C14" s="202"/>
      <c r="D14" s="202"/>
      <c r="E14" s="202"/>
      <c r="F14" s="202"/>
      <c r="G14" s="205" t="s">
        <v>23</v>
      </c>
      <c r="H14" s="206"/>
      <c r="I14" s="206"/>
      <c r="J14" s="207"/>
      <c r="K14" s="12"/>
      <c r="L14" s="13"/>
      <c r="M14" s="13"/>
      <c r="N14" s="208" t="s">
        <v>24</v>
      </c>
      <c r="O14" s="209"/>
      <c r="P14" s="209"/>
      <c r="Q14" s="209"/>
      <c r="R14" s="210"/>
      <c r="S14" s="205" t="s">
        <v>25</v>
      </c>
      <c r="T14" s="206"/>
      <c r="U14" s="207"/>
      <c r="V14" s="12"/>
      <c r="W14" s="12"/>
      <c r="X14" s="14"/>
    </row>
    <row r="15" spans="2:24" s="11" customFormat="1" ht="23.1" customHeight="1" x14ac:dyDescent="0.15">
      <c r="B15" s="203"/>
      <c r="C15" s="204"/>
      <c r="D15" s="204"/>
      <c r="E15" s="204"/>
      <c r="F15" s="204"/>
      <c r="G15" s="205" t="s">
        <v>26</v>
      </c>
      <c r="H15" s="206"/>
      <c r="I15" s="206"/>
      <c r="J15" s="207"/>
      <c r="K15" s="12"/>
      <c r="L15" s="13"/>
      <c r="M15" s="13"/>
      <c r="N15" s="211"/>
      <c r="O15" s="193"/>
      <c r="P15" s="193"/>
      <c r="Q15" s="193"/>
      <c r="R15" s="212"/>
      <c r="S15" s="205" t="s">
        <v>27</v>
      </c>
      <c r="T15" s="206"/>
      <c r="U15" s="207"/>
      <c r="V15" s="15"/>
      <c r="W15" s="15"/>
      <c r="X15" s="16"/>
    </row>
    <row r="16" spans="2:24" s="11" customFormat="1" ht="23.1" customHeight="1" x14ac:dyDescent="0.15">
      <c r="B16" s="203"/>
      <c r="C16" s="204"/>
      <c r="D16" s="204"/>
      <c r="E16" s="204"/>
      <c r="F16" s="204"/>
      <c r="G16" s="205" t="s">
        <v>28</v>
      </c>
      <c r="H16" s="206"/>
      <c r="I16" s="206"/>
      <c r="J16" s="207"/>
      <c r="K16" s="12"/>
      <c r="L16" s="13"/>
      <c r="M16" s="13"/>
      <c r="N16" s="17"/>
      <c r="O16" s="18"/>
      <c r="P16" s="18"/>
      <c r="Q16" s="18"/>
      <c r="R16" s="18"/>
      <c r="S16" s="18"/>
      <c r="T16" s="18"/>
      <c r="U16" s="18"/>
      <c r="V16" s="19"/>
      <c r="W16" s="19"/>
      <c r="X16" s="20"/>
    </row>
    <row r="17" spans="2:26" s="11" customFormat="1" ht="23.1" customHeight="1" x14ac:dyDescent="0.15">
      <c r="B17" s="203"/>
      <c r="C17" s="204"/>
      <c r="D17" s="204"/>
      <c r="E17" s="204"/>
      <c r="F17" s="204"/>
      <c r="G17" s="205" t="s">
        <v>29</v>
      </c>
      <c r="H17" s="206"/>
      <c r="I17" s="206"/>
      <c r="J17" s="207"/>
      <c r="K17" s="12"/>
      <c r="L17" s="13"/>
      <c r="M17" s="13"/>
      <c r="N17" s="21"/>
      <c r="O17" s="55"/>
      <c r="P17" s="55"/>
      <c r="Q17" s="222"/>
      <c r="R17" s="222"/>
      <c r="S17" s="222"/>
      <c r="T17" s="222"/>
      <c r="U17" s="222"/>
      <c r="V17" s="78"/>
      <c r="W17" s="78"/>
      <c r="X17" s="22"/>
    </row>
    <row r="18" spans="2:26" s="11" customFormat="1" ht="23.1" customHeight="1" x14ac:dyDescent="0.15">
      <c r="B18" s="203"/>
      <c r="C18" s="204"/>
      <c r="D18" s="204"/>
      <c r="E18" s="204"/>
      <c r="F18" s="204"/>
      <c r="G18" s="205" t="s">
        <v>30</v>
      </c>
      <c r="H18" s="206"/>
      <c r="I18" s="206"/>
      <c r="J18" s="207"/>
      <c r="K18" s="12"/>
      <c r="L18" s="13"/>
      <c r="M18" s="13"/>
      <c r="N18" s="205" t="s">
        <v>31</v>
      </c>
      <c r="O18" s="206"/>
      <c r="P18" s="206"/>
      <c r="Q18" s="206"/>
      <c r="R18" s="206"/>
      <c r="S18" s="206"/>
      <c r="T18" s="206"/>
      <c r="U18" s="207"/>
      <c r="V18" s="12"/>
      <c r="W18" s="12"/>
      <c r="X18" s="23"/>
    </row>
    <row r="19" spans="2:26" s="11" customFormat="1" ht="23.1" customHeight="1" x14ac:dyDescent="0.15">
      <c r="B19" s="203"/>
      <c r="C19" s="204"/>
      <c r="D19" s="204"/>
      <c r="E19" s="204"/>
      <c r="F19" s="204"/>
      <c r="G19" s="205" t="s">
        <v>32</v>
      </c>
      <c r="H19" s="206"/>
      <c r="I19" s="206"/>
      <c r="J19" s="207"/>
      <c r="K19" s="12"/>
      <c r="L19" s="13"/>
      <c r="M19" s="13"/>
      <c r="N19" s="21"/>
      <c r="O19" s="55"/>
      <c r="P19" s="55"/>
      <c r="Q19" s="222"/>
      <c r="R19" s="222"/>
      <c r="S19" s="222"/>
      <c r="T19" s="222"/>
      <c r="U19" s="222"/>
      <c r="V19" s="24"/>
      <c r="W19" s="24"/>
      <c r="X19" s="16"/>
    </row>
    <row r="20" spans="2:26" s="11" customFormat="1" ht="23.1" customHeight="1" x14ac:dyDescent="0.15">
      <c r="B20" s="203"/>
      <c r="C20" s="204"/>
      <c r="D20" s="204"/>
      <c r="E20" s="204"/>
      <c r="F20" s="204"/>
      <c r="G20" s="205" t="s">
        <v>33</v>
      </c>
      <c r="H20" s="206"/>
      <c r="I20" s="206"/>
      <c r="J20" s="207"/>
      <c r="K20" s="12"/>
      <c r="L20" s="13"/>
      <c r="M20" s="13"/>
      <c r="N20" s="21"/>
      <c r="O20" s="55"/>
      <c r="P20" s="55"/>
      <c r="Q20" s="223"/>
      <c r="R20" s="223"/>
      <c r="S20" s="223"/>
      <c r="T20" s="223"/>
      <c r="U20" s="223"/>
      <c r="V20" s="78"/>
      <c r="W20" s="78"/>
      <c r="X20" s="22"/>
    </row>
    <row r="21" spans="2:26" s="11" customFormat="1" ht="23.1" customHeight="1" x14ac:dyDescent="0.15">
      <c r="B21" s="203"/>
      <c r="C21" s="204"/>
      <c r="D21" s="204"/>
      <c r="E21" s="204"/>
      <c r="F21" s="204"/>
      <c r="G21" s="205" t="s">
        <v>34</v>
      </c>
      <c r="H21" s="206"/>
      <c r="I21" s="206"/>
      <c r="J21" s="207"/>
      <c r="K21" s="12"/>
      <c r="L21" s="13"/>
      <c r="M21" s="13"/>
      <c r="N21" s="25"/>
      <c r="O21" s="26"/>
      <c r="P21" s="26"/>
      <c r="Q21" s="26"/>
      <c r="R21" s="26"/>
      <c r="S21" s="26"/>
      <c r="T21" s="26"/>
      <c r="U21" s="26"/>
      <c r="V21" s="27"/>
      <c r="W21" s="27"/>
      <c r="X21" s="28"/>
    </row>
    <row r="22" spans="2:26" s="11" customFormat="1" ht="23.1" customHeight="1" thickBot="1" x14ac:dyDescent="0.2">
      <c r="B22" s="203"/>
      <c r="C22" s="204"/>
      <c r="D22" s="204"/>
      <c r="E22" s="204"/>
      <c r="F22" s="204"/>
      <c r="G22" s="208" t="s">
        <v>35</v>
      </c>
      <c r="H22" s="209"/>
      <c r="I22" s="209"/>
      <c r="J22" s="210"/>
      <c r="K22" s="15"/>
      <c r="L22" s="29"/>
      <c r="M22" s="29"/>
      <c r="N22" s="213" t="s">
        <v>36</v>
      </c>
      <c r="O22" s="213"/>
      <c r="P22" s="213"/>
      <c r="Q22" s="213"/>
      <c r="R22" s="213"/>
      <c r="S22" s="213"/>
      <c r="T22" s="213"/>
      <c r="U22" s="213"/>
      <c r="V22" s="15"/>
      <c r="W22" s="15"/>
      <c r="X22" s="22"/>
    </row>
    <row r="23" spans="2:26" ht="21.75" customHeight="1" thickBot="1" x14ac:dyDescent="0.2">
      <c r="B23" s="62"/>
      <c r="C23" s="63"/>
      <c r="D23" s="214" t="s">
        <v>37</v>
      </c>
      <c r="E23" s="214"/>
      <c r="F23" s="214"/>
      <c r="G23" s="214"/>
      <c r="H23" s="214"/>
      <c r="I23" s="214"/>
      <c r="J23" s="214"/>
      <c r="K23" s="214"/>
      <c r="L23" s="214"/>
      <c r="M23" s="214"/>
      <c r="N23" s="214"/>
      <c r="O23" s="214"/>
      <c r="P23" s="214"/>
      <c r="Q23" s="214"/>
      <c r="R23" s="214"/>
      <c r="S23" s="214"/>
      <c r="T23" s="214"/>
      <c r="U23" s="214"/>
      <c r="V23" s="214"/>
      <c r="W23" s="214"/>
      <c r="X23" s="64"/>
    </row>
    <row r="24" spans="2:26" ht="20.100000000000001" customHeight="1" thickBot="1" x14ac:dyDescent="0.2">
      <c r="B24" s="215"/>
      <c r="C24" s="216"/>
      <c r="D24" s="217"/>
      <c r="E24" s="218" t="s">
        <v>38</v>
      </c>
      <c r="F24" s="218"/>
      <c r="G24" s="218"/>
      <c r="H24" s="218"/>
      <c r="I24" s="218"/>
      <c r="J24" s="218"/>
      <c r="K24" s="218"/>
      <c r="L24" s="218"/>
      <c r="M24" s="218"/>
      <c r="N24" s="218"/>
      <c r="O24" s="218"/>
      <c r="P24" s="218"/>
      <c r="Q24" s="218"/>
      <c r="R24" s="218"/>
      <c r="S24" s="218"/>
      <c r="T24" s="219"/>
      <c r="U24" s="220" t="s">
        <v>39</v>
      </c>
      <c r="V24" s="220"/>
      <c r="W24" s="220"/>
      <c r="X24" s="221"/>
      <c r="Y24" s="226"/>
      <c r="Z24" s="226"/>
    </row>
    <row r="25" spans="2:26" ht="20.100000000000001" customHeight="1" x14ac:dyDescent="0.15">
      <c r="B25" s="243" t="s">
        <v>40</v>
      </c>
      <c r="C25" s="244"/>
      <c r="D25" s="172"/>
      <c r="E25" s="72"/>
      <c r="F25" s="72"/>
      <c r="G25" s="72"/>
      <c r="H25" s="72"/>
      <c r="I25" s="72"/>
      <c r="J25" s="72"/>
      <c r="K25" s="72"/>
      <c r="L25" s="72"/>
      <c r="M25" s="72"/>
      <c r="N25" s="72"/>
      <c r="O25" s="72"/>
      <c r="P25" s="72"/>
      <c r="Q25" s="72"/>
      <c r="R25" s="72"/>
      <c r="S25" s="72"/>
      <c r="T25" s="73"/>
      <c r="U25" s="227" t="s">
        <v>41</v>
      </c>
      <c r="V25" s="228"/>
      <c r="W25" s="74" t="s">
        <v>42</v>
      </c>
      <c r="X25" s="79"/>
      <c r="Y25" s="30"/>
      <c r="Z25" s="30"/>
    </row>
    <row r="26" spans="2:26" ht="20.100000000000001" customHeight="1" x14ac:dyDescent="0.15">
      <c r="B26" s="182"/>
      <c r="C26" s="192"/>
      <c r="D26" s="245"/>
      <c r="E26" s="55"/>
      <c r="F26" s="55"/>
      <c r="G26" s="55"/>
      <c r="H26" s="55"/>
      <c r="I26" s="55"/>
      <c r="J26" s="55"/>
      <c r="K26" s="55"/>
      <c r="L26" s="55"/>
      <c r="M26" s="55"/>
      <c r="N26" s="55"/>
      <c r="O26" s="55"/>
      <c r="P26" s="55"/>
      <c r="Q26" s="55"/>
      <c r="R26" s="55"/>
      <c r="S26" s="55"/>
      <c r="T26" s="66"/>
      <c r="U26" s="229"/>
      <c r="V26" s="230"/>
      <c r="W26" s="76"/>
      <c r="X26" s="31"/>
      <c r="Y26" s="32"/>
      <c r="Z26" s="33"/>
    </row>
    <row r="27" spans="2:26" ht="20.100000000000001" customHeight="1" x14ac:dyDescent="0.15">
      <c r="B27" s="182"/>
      <c r="C27" s="192"/>
      <c r="D27" s="245"/>
      <c r="E27" s="55"/>
      <c r="F27" s="55"/>
      <c r="G27" s="55"/>
      <c r="H27" s="55"/>
      <c r="I27" s="55"/>
      <c r="J27" s="55"/>
      <c r="K27" s="55"/>
      <c r="L27" s="55"/>
      <c r="M27" s="55"/>
      <c r="N27" s="55"/>
      <c r="O27" s="55"/>
      <c r="P27" s="55"/>
      <c r="Q27" s="55"/>
      <c r="R27" s="55"/>
      <c r="S27" s="55"/>
      <c r="T27" s="66"/>
      <c r="U27" s="229"/>
      <c r="V27" s="230"/>
      <c r="W27" s="233"/>
      <c r="X27" s="234"/>
      <c r="Y27" s="34"/>
      <c r="Z27" s="34"/>
    </row>
    <row r="28" spans="2:26" ht="12" customHeight="1" thickBot="1" x14ac:dyDescent="0.2">
      <c r="B28" s="182"/>
      <c r="C28" s="192"/>
      <c r="D28" s="245"/>
      <c r="E28" s="67"/>
      <c r="F28" s="67"/>
      <c r="G28" s="67"/>
      <c r="H28" s="67"/>
      <c r="I28" s="67"/>
      <c r="J28" s="67"/>
      <c r="K28" s="67"/>
      <c r="L28" s="67"/>
      <c r="M28" s="67"/>
      <c r="N28" s="67"/>
      <c r="O28" s="67"/>
      <c r="P28" s="67"/>
      <c r="Q28" s="67"/>
      <c r="R28" s="67"/>
      <c r="S28" s="67"/>
      <c r="T28" s="70"/>
      <c r="U28" s="229"/>
      <c r="V28" s="230"/>
      <c r="W28" s="235"/>
      <c r="X28" s="236"/>
      <c r="Y28" s="34"/>
      <c r="Z28" s="34"/>
    </row>
    <row r="29" spans="2:26" ht="13.5" hidden="1" customHeight="1" x14ac:dyDescent="0.15">
      <c r="B29" s="182"/>
      <c r="C29" s="192"/>
      <c r="D29" s="245"/>
      <c r="E29" s="55"/>
      <c r="F29" s="55"/>
      <c r="G29" s="55"/>
      <c r="H29" s="55"/>
      <c r="I29" s="55"/>
      <c r="J29" s="55"/>
      <c r="K29" s="55"/>
      <c r="L29" s="55"/>
      <c r="M29" s="55"/>
      <c r="N29" s="55"/>
      <c r="O29" s="55"/>
      <c r="P29" s="55"/>
      <c r="Q29" s="55"/>
      <c r="R29" s="55"/>
      <c r="S29" s="55"/>
      <c r="T29" s="66"/>
      <c r="U29" s="231"/>
      <c r="V29" s="232"/>
      <c r="W29" s="237" t="s">
        <v>43</v>
      </c>
      <c r="X29" s="238"/>
      <c r="Y29" s="34"/>
      <c r="Z29" s="34"/>
    </row>
    <row r="30" spans="2:26" ht="20.100000000000001" hidden="1" customHeight="1" x14ac:dyDescent="0.15">
      <c r="B30" s="246"/>
      <c r="C30" s="224"/>
      <c r="D30" s="174"/>
      <c r="E30" s="68"/>
      <c r="F30" s="68"/>
      <c r="G30" s="68"/>
      <c r="H30" s="68"/>
      <c r="I30" s="68"/>
      <c r="J30" s="68"/>
      <c r="K30" s="68"/>
      <c r="L30" s="68"/>
      <c r="M30" s="68"/>
      <c r="N30" s="68"/>
      <c r="O30" s="68"/>
      <c r="P30" s="68"/>
      <c r="Q30" s="68"/>
      <c r="R30" s="68"/>
      <c r="S30" s="68"/>
      <c r="T30" s="71"/>
      <c r="U30" s="227" t="s">
        <v>44</v>
      </c>
      <c r="V30" s="228"/>
      <c r="W30" s="239" t="s">
        <v>45</v>
      </c>
      <c r="X30" s="240"/>
      <c r="Y30" s="30"/>
      <c r="Z30" s="32"/>
    </row>
    <row r="31" spans="2:26" ht="21.75" customHeight="1" x14ac:dyDescent="0.15">
      <c r="B31" s="182" t="s">
        <v>46</v>
      </c>
      <c r="C31" s="192"/>
      <c r="D31" s="245"/>
      <c r="E31" s="74"/>
      <c r="F31" s="72"/>
      <c r="G31" s="72"/>
      <c r="H31" s="72"/>
      <c r="I31" s="72"/>
      <c r="J31" s="72"/>
      <c r="K31" s="72"/>
      <c r="L31" s="72"/>
      <c r="M31" s="72"/>
      <c r="N31" s="72"/>
      <c r="O31" s="72"/>
      <c r="P31" s="72"/>
      <c r="Q31" s="72"/>
      <c r="R31" s="72"/>
      <c r="S31" s="72"/>
      <c r="T31" s="73"/>
      <c r="U31" s="229"/>
      <c r="V31" s="230"/>
      <c r="W31" s="241" t="s">
        <v>47</v>
      </c>
      <c r="X31" s="242"/>
      <c r="Y31" s="30"/>
      <c r="Z31" s="32"/>
    </row>
    <row r="32" spans="2:26" ht="20.100000000000001" customHeight="1" thickBot="1" x14ac:dyDescent="0.2">
      <c r="B32" s="246"/>
      <c r="C32" s="224"/>
      <c r="D32" s="174"/>
      <c r="E32" s="75"/>
      <c r="F32" s="68"/>
      <c r="G32" s="68"/>
      <c r="H32" s="68"/>
      <c r="I32" s="68"/>
      <c r="J32" s="68"/>
      <c r="K32" s="68"/>
      <c r="L32" s="68"/>
      <c r="M32" s="68"/>
      <c r="N32" s="68"/>
      <c r="O32" s="68"/>
      <c r="P32" s="68"/>
      <c r="Q32" s="68"/>
      <c r="R32" s="68"/>
      <c r="S32" s="68"/>
      <c r="T32" s="71"/>
      <c r="U32" s="231"/>
      <c r="V32" s="232"/>
      <c r="W32" s="224"/>
      <c r="X32" s="225"/>
      <c r="Y32" s="32"/>
      <c r="Z32" s="30"/>
    </row>
    <row r="33" spans="2:28" ht="33.950000000000003" customHeight="1" thickBot="1" x14ac:dyDescent="0.2">
      <c r="B33" s="268" t="s">
        <v>98</v>
      </c>
      <c r="C33" s="269"/>
      <c r="D33" s="269"/>
      <c r="E33" s="269"/>
      <c r="F33" s="269"/>
      <c r="G33" s="269"/>
      <c r="H33" s="269"/>
      <c r="I33" s="223"/>
      <c r="J33" s="269"/>
      <c r="K33" s="269"/>
      <c r="L33" s="269"/>
      <c r="M33" s="269"/>
      <c r="N33" s="269"/>
      <c r="O33" s="269"/>
      <c r="P33" s="269"/>
      <c r="Q33" s="223"/>
      <c r="R33" s="269"/>
      <c r="S33" s="269"/>
      <c r="T33" s="269"/>
      <c r="U33" s="269"/>
      <c r="V33" s="269"/>
      <c r="W33" s="269"/>
      <c r="X33" s="270"/>
      <c r="Y33" s="32"/>
      <c r="Z33" s="30"/>
    </row>
    <row r="34" spans="2:28" ht="20.100000000000001" customHeight="1" thickTop="1" thickBot="1" x14ac:dyDescent="0.2">
      <c r="B34" s="80" t="s">
        <v>94</v>
      </c>
      <c r="C34" s="173" t="s">
        <v>95</v>
      </c>
      <c r="D34" s="224"/>
      <c r="E34" s="224"/>
      <c r="F34" s="174"/>
      <c r="G34" s="65" t="s">
        <v>96</v>
      </c>
      <c r="H34" s="65" t="s">
        <v>97</v>
      </c>
      <c r="I34" s="90"/>
      <c r="J34" s="58" t="s">
        <v>94</v>
      </c>
      <c r="K34" s="173" t="s">
        <v>95</v>
      </c>
      <c r="L34" s="224"/>
      <c r="M34" s="224"/>
      <c r="N34" s="174"/>
      <c r="O34" s="65" t="s">
        <v>96</v>
      </c>
      <c r="P34" s="65" t="s">
        <v>97</v>
      </c>
      <c r="Q34" s="90"/>
      <c r="R34" s="58" t="s">
        <v>94</v>
      </c>
      <c r="S34" s="173" t="s">
        <v>95</v>
      </c>
      <c r="T34" s="224"/>
      <c r="U34" s="224"/>
      <c r="V34" s="174"/>
      <c r="W34" s="65" t="s">
        <v>96</v>
      </c>
      <c r="X34" s="81" t="s">
        <v>97</v>
      </c>
      <c r="Y34" s="32"/>
      <c r="Z34" s="30"/>
    </row>
    <row r="35" spans="2:28" ht="26.45" customHeight="1" thickBot="1" x14ac:dyDescent="0.2">
      <c r="B35" s="82">
        <v>1</v>
      </c>
      <c r="C35" s="247"/>
      <c r="D35" s="248"/>
      <c r="E35" s="248"/>
      <c r="F35" s="249"/>
      <c r="G35" s="60"/>
      <c r="H35" s="61"/>
      <c r="I35" s="69"/>
      <c r="J35" s="59">
        <v>11</v>
      </c>
      <c r="K35" s="247"/>
      <c r="L35" s="248"/>
      <c r="M35" s="248"/>
      <c r="N35" s="249"/>
      <c r="O35" s="60"/>
      <c r="P35" s="61"/>
      <c r="Q35" s="69"/>
      <c r="R35" s="59">
        <v>21</v>
      </c>
      <c r="S35" s="247"/>
      <c r="T35" s="248"/>
      <c r="U35" s="248"/>
      <c r="V35" s="249"/>
      <c r="W35" s="60"/>
      <c r="X35" s="83"/>
      <c r="Y35" s="32"/>
      <c r="Z35" s="30"/>
    </row>
    <row r="36" spans="2:28" ht="26.45" customHeight="1" thickBot="1" x14ac:dyDescent="0.2">
      <c r="B36" s="82">
        <v>2</v>
      </c>
      <c r="C36" s="247"/>
      <c r="D36" s="248"/>
      <c r="E36" s="248"/>
      <c r="F36" s="249"/>
      <c r="G36" s="60"/>
      <c r="H36" s="61"/>
      <c r="I36" s="69"/>
      <c r="J36" s="59">
        <v>12</v>
      </c>
      <c r="K36" s="247"/>
      <c r="L36" s="248"/>
      <c r="M36" s="248"/>
      <c r="N36" s="249"/>
      <c r="O36" s="60"/>
      <c r="P36" s="61"/>
      <c r="Q36" s="69"/>
      <c r="R36" s="59">
        <v>22</v>
      </c>
      <c r="S36" s="247"/>
      <c r="T36" s="248"/>
      <c r="U36" s="248"/>
      <c r="V36" s="249"/>
      <c r="W36" s="60"/>
      <c r="X36" s="83"/>
      <c r="Y36" s="32"/>
      <c r="Z36" s="30"/>
    </row>
    <row r="37" spans="2:28" ht="28.5" customHeight="1" thickBot="1" x14ac:dyDescent="0.2">
      <c r="B37" s="82">
        <v>3</v>
      </c>
      <c r="C37" s="247"/>
      <c r="D37" s="248"/>
      <c r="E37" s="248"/>
      <c r="F37" s="249"/>
      <c r="G37" s="60"/>
      <c r="H37" s="61"/>
      <c r="I37" s="69"/>
      <c r="J37" s="59">
        <v>13</v>
      </c>
      <c r="K37" s="247"/>
      <c r="L37" s="248"/>
      <c r="M37" s="248"/>
      <c r="N37" s="249"/>
      <c r="O37" s="60"/>
      <c r="P37" s="61"/>
      <c r="Q37" s="69"/>
      <c r="R37" s="59">
        <v>23</v>
      </c>
      <c r="S37" s="247"/>
      <c r="T37" s="248"/>
      <c r="U37" s="248"/>
      <c r="V37" s="249"/>
      <c r="W37" s="60"/>
      <c r="X37" s="83"/>
      <c r="Y37" s="32"/>
      <c r="Z37" s="30"/>
    </row>
    <row r="38" spans="2:28" ht="26.1" customHeight="1" thickBot="1" x14ac:dyDescent="0.2">
      <c r="B38" s="82">
        <v>4</v>
      </c>
      <c r="C38" s="247"/>
      <c r="D38" s="248"/>
      <c r="E38" s="248"/>
      <c r="F38" s="249"/>
      <c r="G38" s="60"/>
      <c r="H38" s="61"/>
      <c r="I38" s="69"/>
      <c r="J38" s="59">
        <v>14</v>
      </c>
      <c r="K38" s="247"/>
      <c r="L38" s="248"/>
      <c r="M38" s="248"/>
      <c r="N38" s="249"/>
      <c r="O38" s="60"/>
      <c r="P38" s="61"/>
      <c r="Q38" s="69"/>
      <c r="R38" s="59">
        <v>24</v>
      </c>
      <c r="S38" s="247"/>
      <c r="T38" s="248"/>
      <c r="U38" s="248"/>
      <c r="V38" s="249"/>
      <c r="W38" s="60"/>
      <c r="X38" s="83"/>
      <c r="Y38" s="32"/>
      <c r="Z38" s="30"/>
    </row>
    <row r="39" spans="2:28" ht="26.1" customHeight="1" thickBot="1" x14ac:dyDescent="0.2">
      <c r="B39" s="82">
        <v>5</v>
      </c>
      <c r="C39" s="247"/>
      <c r="D39" s="248"/>
      <c r="E39" s="248"/>
      <c r="F39" s="249"/>
      <c r="G39" s="60"/>
      <c r="H39" s="61"/>
      <c r="I39" s="69"/>
      <c r="J39" s="59">
        <v>15</v>
      </c>
      <c r="K39" s="247"/>
      <c r="L39" s="248"/>
      <c r="M39" s="248"/>
      <c r="N39" s="249"/>
      <c r="O39" s="60"/>
      <c r="P39" s="61"/>
      <c r="Q39" s="69"/>
      <c r="R39" s="59">
        <v>25</v>
      </c>
      <c r="S39" s="247"/>
      <c r="T39" s="248"/>
      <c r="U39" s="248"/>
      <c r="V39" s="249"/>
      <c r="W39" s="60"/>
      <c r="X39" s="83"/>
      <c r="Y39" s="32"/>
      <c r="Z39" s="30"/>
    </row>
    <row r="40" spans="2:28" ht="26.1" customHeight="1" thickBot="1" x14ac:dyDescent="0.2">
      <c r="B40" s="82">
        <v>6</v>
      </c>
      <c r="C40" s="247"/>
      <c r="D40" s="248"/>
      <c r="E40" s="248"/>
      <c r="F40" s="249"/>
      <c r="G40" s="60"/>
      <c r="H40" s="61"/>
      <c r="I40" s="69"/>
      <c r="J40" s="59">
        <v>16</v>
      </c>
      <c r="K40" s="247"/>
      <c r="L40" s="248"/>
      <c r="M40" s="248"/>
      <c r="N40" s="249"/>
      <c r="O40" s="60"/>
      <c r="P40" s="61"/>
      <c r="Q40" s="69"/>
      <c r="R40" s="59">
        <v>26</v>
      </c>
      <c r="S40" s="247"/>
      <c r="T40" s="248"/>
      <c r="U40" s="248"/>
      <c r="V40" s="249"/>
      <c r="W40" s="60"/>
      <c r="X40" s="83"/>
      <c r="Y40" s="32"/>
      <c r="Z40" s="30"/>
    </row>
    <row r="41" spans="2:28" ht="26.45" customHeight="1" thickBot="1" x14ac:dyDescent="0.2">
      <c r="B41" s="82">
        <v>7</v>
      </c>
      <c r="C41" s="247"/>
      <c r="D41" s="248"/>
      <c r="E41" s="248"/>
      <c r="F41" s="249"/>
      <c r="G41" s="60"/>
      <c r="H41" s="61"/>
      <c r="I41" s="69"/>
      <c r="J41" s="59">
        <v>17</v>
      </c>
      <c r="K41" s="247"/>
      <c r="L41" s="248"/>
      <c r="M41" s="248"/>
      <c r="N41" s="249"/>
      <c r="O41" s="60"/>
      <c r="P41" s="61"/>
      <c r="Q41" s="69"/>
      <c r="R41" s="59">
        <v>27</v>
      </c>
      <c r="S41" s="247"/>
      <c r="T41" s="248"/>
      <c r="U41" s="248"/>
      <c r="V41" s="249"/>
      <c r="W41" s="60"/>
      <c r="X41" s="83"/>
      <c r="Y41" s="32"/>
      <c r="Z41" s="30"/>
    </row>
    <row r="42" spans="2:28" ht="26.45" customHeight="1" thickBot="1" x14ac:dyDescent="0.2">
      <c r="B42" s="82">
        <v>8</v>
      </c>
      <c r="C42" s="247"/>
      <c r="D42" s="248"/>
      <c r="E42" s="248"/>
      <c r="F42" s="249"/>
      <c r="G42" s="60"/>
      <c r="H42" s="61"/>
      <c r="I42" s="69"/>
      <c r="J42" s="59">
        <v>18</v>
      </c>
      <c r="K42" s="247"/>
      <c r="L42" s="248"/>
      <c r="M42" s="248"/>
      <c r="N42" s="249"/>
      <c r="O42" s="60"/>
      <c r="P42" s="61"/>
      <c r="Q42" s="69"/>
      <c r="R42" s="59">
        <v>28</v>
      </c>
      <c r="S42" s="247"/>
      <c r="T42" s="248"/>
      <c r="U42" s="248"/>
      <c r="V42" s="249"/>
      <c r="W42" s="60"/>
      <c r="X42" s="83"/>
      <c r="Y42" s="32"/>
      <c r="Z42" s="30"/>
    </row>
    <row r="43" spans="2:28" ht="26.45" customHeight="1" thickBot="1" x14ac:dyDescent="0.2">
      <c r="B43" s="82">
        <v>9</v>
      </c>
      <c r="C43" s="247"/>
      <c r="D43" s="248"/>
      <c r="E43" s="248"/>
      <c r="F43" s="249"/>
      <c r="G43" s="60"/>
      <c r="H43" s="61"/>
      <c r="I43" s="69"/>
      <c r="J43" s="59">
        <v>19</v>
      </c>
      <c r="K43" s="247"/>
      <c r="L43" s="248"/>
      <c r="M43" s="248"/>
      <c r="N43" s="249"/>
      <c r="O43" s="60"/>
      <c r="P43" s="61"/>
      <c r="Q43" s="69"/>
      <c r="R43" s="59">
        <v>29</v>
      </c>
      <c r="S43" s="247"/>
      <c r="T43" s="248"/>
      <c r="U43" s="248"/>
      <c r="V43" s="249"/>
      <c r="W43" s="60"/>
      <c r="X43" s="83"/>
      <c r="Y43" s="32"/>
      <c r="Z43" s="30"/>
    </row>
    <row r="44" spans="2:28" ht="26.45" customHeight="1" thickBot="1" x14ac:dyDescent="0.2">
      <c r="B44" s="84">
        <v>10</v>
      </c>
      <c r="C44" s="265"/>
      <c r="D44" s="266"/>
      <c r="E44" s="266"/>
      <c r="F44" s="267"/>
      <c r="G44" s="85"/>
      <c r="H44" s="86"/>
      <c r="I44" s="87"/>
      <c r="J44" s="88">
        <v>20</v>
      </c>
      <c r="K44" s="265"/>
      <c r="L44" s="266"/>
      <c r="M44" s="266"/>
      <c r="N44" s="267"/>
      <c r="O44" s="85"/>
      <c r="P44" s="86"/>
      <c r="Q44" s="87"/>
      <c r="R44" s="88">
        <v>30</v>
      </c>
      <c r="S44" s="265"/>
      <c r="T44" s="266"/>
      <c r="U44" s="266"/>
      <c r="V44" s="267"/>
      <c r="W44" s="85"/>
      <c r="X44" s="89"/>
      <c r="Y44" s="32"/>
      <c r="Z44" s="30"/>
    </row>
    <row r="45" spans="2:28" ht="15.75" customHeight="1" thickTop="1" x14ac:dyDescent="0.15">
      <c r="B45" s="57" t="s">
        <v>48</v>
      </c>
      <c r="C45" s="57"/>
      <c r="D45" s="57"/>
      <c r="E45" s="57"/>
      <c r="F45" s="57"/>
      <c r="G45" s="57"/>
      <c r="H45" s="57"/>
      <c r="I45" s="57"/>
      <c r="J45" s="57"/>
      <c r="K45" s="57"/>
      <c r="L45" s="57"/>
      <c r="M45" s="57"/>
      <c r="N45" s="57"/>
      <c r="O45" s="57"/>
      <c r="P45" s="57"/>
      <c r="Q45" s="57"/>
      <c r="R45" s="57"/>
      <c r="S45" s="57"/>
      <c r="T45" s="57"/>
      <c r="U45" s="57"/>
      <c r="V45" s="57"/>
      <c r="W45" s="57"/>
      <c r="X45" s="57"/>
    </row>
    <row r="46" spans="2:28" x14ac:dyDescent="0.15">
      <c r="B46" s="44" t="s">
        <v>88</v>
      </c>
      <c r="C46" s="45"/>
      <c r="D46" s="45"/>
      <c r="E46" s="45"/>
      <c r="F46" s="45"/>
      <c r="G46" s="45"/>
      <c r="H46" s="45"/>
      <c r="I46" s="45"/>
      <c r="J46" s="45"/>
      <c r="K46" s="45"/>
      <c r="L46" s="45"/>
      <c r="M46" s="35"/>
      <c r="N46" s="35"/>
      <c r="O46" s="35"/>
      <c r="P46" s="35"/>
      <c r="Q46" s="35"/>
      <c r="R46" s="35"/>
      <c r="S46" s="35"/>
      <c r="T46" s="35"/>
      <c r="U46" s="35"/>
      <c r="V46" s="35"/>
      <c r="W46" s="35"/>
      <c r="X46" s="35"/>
      <c r="AB46" s="56"/>
    </row>
    <row r="47" spans="2:28" ht="15" customHeight="1" x14ac:dyDescent="0.15">
      <c r="B47" s="135" t="s">
        <v>49</v>
      </c>
      <c r="C47" s="136"/>
      <c r="D47" s="38"/>
      <c r="E47" s="133" t="s">
        <v>52</v>
      </c>
      <c r="F47" s="133"/>
      <c r="G47" s="133"/>
      <c r="H47" s="133"/>
      <c r="I47" s="133"/>
      <c r="J47" s="134"/>
      <c r="K47" s="42"/>
      <c r="L47" s="133" t="s">
        <v>63</v>
      </c>
      <c r="M47" s="133"/>
      <c r="N47" s="133"/>
      <c r="O47" s="133"/>
      <c r="P47" s="133"/>
      <c r="Q47" s="134"/>
      <c r="R47" s="42"/>
      <c r="S47" s="133" t="s">
        <v>74</v>
      </c>
      <c r="T47" s="133"/>
      <c r="U47" s="133"/>
      <c r="V47" s="133"/>
      <c r="W47" s="133"/>
      <c r="X47" s="134"/>
    </row>
    <row r="48" spans="2:28" ht="15" customHeight="1" x14ac:dyDescent="0.15">
      <c r="B48" s="135"/>
      <c r="C48" s="136"/>
      <c r="D48" s="38"/>
      <c r="E48" s="133" t="s">
        <v>53</v>
      </c>
      <c r="F48" s="133"/>
      <c r="G48" s="133"/>
      <c r="H48" s="133"/>
      <c r="I48" s="133"/>
      <c r="J48" s="134"/>
      <c r="K48" s="42"/>
      <c r="L48" s="133" t="s">
        <v>64</v>
      </c>
      <c r="M48" s="133"/>
      <c r="N48" s="133"/>
      <c r="O48" s="133"/>
      <c r="P48" s="133"/>
      <c r="Q48" s="134"/>
      <c r="R48" s="42"/>
      <c r="S48" s="133" t="s">
        <v>75</v>
      </c>
      <c r="T48" s="133"/>
      <c r="U48" s="133"/>
      <c r="V48" s="133"/>
      <c r="W48" s="133"/>
      <c r="X48" s="134"/>
    </row>
    <row r="49" spans="2:24" ht="15" customHeight="1" x14ac:dyDescent="0.15">
      <c r="B49" s="135"/>
      <c r="C49" s="136"/>
      <c r="D49" s="38"/>
      <c r="E49" s="133" t="s">
        <v>54</v>
      </c>
      <c r="F49" s="133"/>
      <c r="G49" s="133"/>
      <c r="H49" s="133"/>
      <c r="I49" s="133"/>
      <c r="J49" s="134"/>
      <c r="K49" s="42"/>
      <c r="L49" s="133" t="s">
        <v>65</v>
      </c>
      <c r="M49" s="133"/>
      <c r="N49" s="133"/>
      <c r="O49" s="133"/>
      <c r="P49" s="133"/>
      <c r="Q49" s="134"/>
      <c r="R49" s="42"/>
      <c r="S49" s="133" t="s">
        <v>76</v>
      </c>
      <c r="T49" s="133"/>
      <c r="U49" s="133"/>
      <c r="V49" s="133"/>
      <c r="W49" s="133"/>
      <c r="X49" s="134"/>
    </row>
    <row r="50" spans="2:24" ht="15" customHeight="1" x14ac:dyDescent="0.15">
      <c r="B50" s="135"/>
      <c r="C50" s="136"/>
      <c r="D50" s="38"/>
      <c r="E50" s="133" t="s">
        <v>55</v>
      </c>
      <c r="F50" s="133"/>
      <c r="G50" s="133"/>
      <c r="H50" s="133"/>
      <c r="I50" s="133"/>
      <c r="J50" s="134"/>
      <c r="K50" s="42"/>
      <c r="L50" s="133" t="s">
        <v>66</v>
      </c>
      <c r="M50" s="133"/>
      <c r="N50" s="133"/>
      <c r="O50" s="133"/>
      <c r="P50" s="133"/>
      <c r="Q50" s="134"/>
      <c r="R50" s="42"/>
      <c r="S50" s="133" t="s">
        <v>77</v>
      </c>
      <c r="T50" s="133"/>
      <c r="U50" s="133"/>
      <c r="V50" s="133"/>
      <c r="W50" s="133"/>
      <c r="X50" s="134"/>
    </row>
    <row r="51" spans="2:24" ht="15" customHeight="1" x14ac:dyDescent="0.15">
      <c r="B51" s="135"/>
      <c r="C51" s="136"/>
      <c r="D51" s="38"/>
      <c r="E51" s="133" t="s">
        <v>56</v>
      </c>
      <c r="F51" s="133"/>
      <c r="G51" s="133"/>
      <c r="H51" s="133"/>
      <c r="I51" s="133"/>
      <c r="J51" s="134"/>
      <c r="K51" s="42"/>
      <c r="L51" s="133" t="s">
        <v>67</v>
      </c>
      <c r="M51" s="133"/>
      <c r="N51" s="133"/>
      <c r="O51" s="133"/>
      <c r="P51" s="133"/>
      <c r="Q51" s="134"/>
      <c r="R51" s="42"/>
      <c r="S51" s="133" t="s">
        <v>78</v>
      </c>
      <c r="T51" s="133"/>
      <c r="U51" s="133"/>
      <c r="V51" s="133"/>
      <c r="W51" s="133"/>
      <c r="X51" s="134"/>
    </row>
    <row r="52" spans="2:24" ht="15" customHeight="1" x14ac:dyDescent="0.15">
      <c r="B52" s="135"/>
      <c r="C52" s="136"/>
      <c r="D52" s="38"/>
      <c r="E52" s="133" t="s">
        <v>57</v>
      </c>
      <c r="F52" s="133"/>
      <c r="G52" s="133"/>
      <c r="H52" s="133"/>
      <c r="I52" s="133"/>
      <c r="J52" s="134"/>
      <c r="K52" s="42"/>
      <c r="L52" s="133" t="s">
        <v>68</v>
      </c>
      <c r="M52" s="133"/>
      <c r="N52" s="133"/>
      <c r="O52" s="133"/>
      <c r="P52" s="133"/>
      <c r="Q52" s="134"/>
      <c r="R52" s="42"/>
      <c r="S52" s="133" t="s">
        <v>73</v>
      </c>
      <c r="T52" s="133"/>
      <c r="U52" s="133"/>
      <c r="V52" s="133"/>
      <c r="W52" s="133"/>
      <c r="X52" s="134"/>
    </row>
    <row r="53" spans="2:24" ht="15" customHeight="1" x14ac:dyDescent="0.15">
      <c r="B53" s="135" t="s">
        <v>50</v>
      </c>
      <c r="C53" s="260"/>
      <c r="D53" s="38"/>
      <c r="E53" s="133" t="s">
        <v>58</v>
      </c>
      <c r="F53" s="133"/>
      <c r="G53" s="133"/>
      <c r="H53" s="133"/>
      <c r="I53" s="133"/>
      <c r="J53" s="134"/>
      <c r="K53" s="42"/>
      <c r="L53" s="133" t="s">
        <v>69</v>
      </c>
      <c r="M53" s="133"/>
      <c r="N53" s="133"/>
      <c r="O53" s="133"/>
      <c r="P53" s="133"/>
      <c r="Q53" s="134"/>
      <c r="R53" s="42"/>
      <c r="S53" s="133" t="s">
        <v>79</v>
      </c>
      <c r="T53" s="133"/>
      <c r="U53" s="133"/>
      <c r="V53" s="133"/>
      <c r="W53" s="133"/>
      <c r="X53" s="134"/>
    </row>
    <row r="54" spans="2:24" ht="15" customHeight="1" x14ac:dyDescent="0.15">
      <c r="B54" s="261"/>
      <c r="C54" s="260"/>
      <c r="D54" s="38"/>
      <c r="E54" s="133" t="s">
        <v>59</v>
      </c>
      <c r="F54" s="133"/>
      <c r="G54" s="133"/>
      <c r="H54" s="133"/>
      <c r="I54" s="133"/>
      <c r="J54" s="134"/>
      <c r="K54" s="42"/>
      <c r="L54" s="133" t="s">
        <v>70</v>
      </c>
      <c r="M54" s="133"/>
      <c r="N54" s="133"/>
      <c r="O54" s="133"/>
      <c r="P54" s="133"/>
      <c r="Q54" s="134"/>
      <c r="R54" s="42"/>
      <c r="S54" s="133" t="s">
        <v>80</v>
      </c>
      <c r="T54" s="133"/>
      <c r="U54" s="133"/>
      <c r="V54" s="133"/>
      <c r="W54" s="133"/>
      <c r="X54" s="134"/>
    </row>
    <row r="55" spans="2:24" ht="15" customHeight="1" x14ac:dyDescent="0.15">
      <c r="B55" s="261"/>
      <c r="C55" s="260"/>
      <c r="D55" s="38"/>
      <c r="E55" s="133" t="s">
        <v>60</v>
      </c>
      <c r="F55" s="133"/>
      <c r="G55" s="133"/>
      <c r="H55" s="133"/>
      <c r="I55" s="133"/>
      <c r="J55" s="134"/>
      <c r="K55" s="42"/>
      <c r="L55" s="137" t="s">
        <v>71</v>
      </c>
      <c r="M55" s="133"/>
      <c r="N55" s="133"/>
      <c r="O55" s="133"/>
      <c r="P55" s="133"/>
      <c r="Q55" s="134"/>
      <c r="R55" s="42"/>
      <c r="S55" s="133" t="s">
        <v>81</v>
      </c>
      <c r="T55" s="133"/>
      <c r="U55" s="133"/>
      <c r="V55" s="133"/>
      <c r="W55" s="133"/>
      <c r="X55" s="134"/>
    </row>
    <row r="56" spans="2:24" ht="15" customHeight="1" x14ac:dyDescent="0.15">
      <c r="B56" s="261"/>
      <c r="C56" s="260"/>
      <c r="D56" s="38"/>
      <c r="E56" s="133" t="s">
        <v>61</v>
      </c>
      <c r="F56" s="133"/>
      <c r="G56" s="133"/>
      <c r="H56" s="133"/>
      <c r="I56" s="133"/>
      <c r="J56" s="134"/>
      <c r="K56" s="42"/>
      <c r="L56" s="133" t="s">
        <v>72</v>
      </c>
      <c r="M56" s="133"/>
      <c r="N56" s="133"/>
      <c r="O56" s="133"/>
      <c r="P56" s="133"/>
      <c r="Q56" s="134"/>
      <c r="R56" s="42"/>
      <c r="S56" s="133" t="s">
        <v>82</v>
      </c>
      <c r="T56" s="133"/>
      <c r="U56" s="133"/>
      <c r="V56" s="133"/>
      <c r="W56" s="133"/>
      <c r="X56" s="134"/>
    </row>
    <row r="57" spans="2:24" ht="15" customHeight="1" x14ac:dyDescent="0.15">
      <c r="B57" s="261"/>
      <c r="C57" s="260"/>
      <c r="D57" s="38"/>
      <c r="E57" s="133" t="s">
        <v>62</v>
      </c>
      <c r="F57" s="133"/>
      <c r="G57" s="133"/>
      <c r="H57" s="133"/>
      <c r="I57" s="133"/>
      <c r="J57" s="134"/>
      <c r="K57" s="42"/>
      <c r="L57" s="133" t="s">
        <v>73</v>
      </c>
      <c r="M57" s="133"/>
      <c r="N57" s="133"/>
      <c r="O57" s="133"/>
      <c r="P57" s="133"/>
      <c r="Q57" s="134"/>
      <c r="R57" s="250"/>
      <c r="S57" s="250"/>
      <c r="T57" s="250"/>
      <c r="U57" s="250"/>
      <c r="V57" s="250"/>
      <c r="W57" s="250"/>
      <c r="X57" s="43"/>
    </row>
    <row r="58" spans="2:24" ht="9" customHeight="1" thickBot="1" x14ac:dyDescent="0.2">
      <c r="B58" s="39"/>
      <c r="C58" s="39"/>
      <c r="D58" s="40"/>
      <c r="E58" s="41"/>
      <c r="F58" s="41"/>
      <c r="G58" s="41"/>
      <c r="H58" s="41"/>
      <c r="I58" s="41"/>
      <c r="J58" s="41"/>
      <c r="K58" s="37"/>
      <c r="L58" s="36"/>
      <c r="M58" s="36"/>
      <c r="N58" s="36"/>
      <c r="O58" s="36"/>
      <c r="P58" s="36"/>
      <c r="Q58" s="36"/>
      <c r="R58" s="36"/>
      <c r="S58" s="36"/>
      <c r="T58" s="36"/>
      <c r="U58" s="36"/>
      <c r="V58" s="36"/>
      <c r="W58" s="36"/>
      <c r="X58" s="37"/>
    </row>
    <row r="59" spans="2:24" ht="20.100000000000001" customHeight="1" thickTop="1" x14ac:dyDescent="0.15">
      <c r="B59" s="262" t="s">
        <v>86</v>
      </c>
      <c r="C59" s="263"/>
      <c r="D59" s="264" t="s">
        <v>87</v>
      </c>
      <c r="E59" s="264"/>
      <c r="F59" s="264"/>
      <c r="G59" s="264"/>
      <c r="H59" s="264"/>
      <c r="I59" s="264"/>
      <c r="J59" s="264"/>
      <c r="Q59" s="251" t="s">
        <v>51</v>
      </c>
      <c r="R59" s="251"/>
      <c r="S59" s="259" t="s">
        <v>84</v>
      </c>
      <c r="T59" s="259"/>
      <c r="U59" s="251" t="s">
        <v>83</v>
      </c>
      <c r="V59" s="252"/>
      <c r="W59" s="253" t="s">
        <v>85</v>
      </c>
      <c r="X59" s="254"/>
    </row>
    <row r="60" spans="2:24" ht="45" customHeight="1" thickBot="1" x14ac:dyDescent="0.2">
      <c r="Q60" s="255"/>
      <c r="R60" s="255"/>
      <c r="S60" s="255"/>
      <c r="T60" s="255"/>
      <c r="U60" s="255"/>
      <c r="V60" s="256"/>
      <c r="W60" s="257"/>
      <c r="X60" s="258"/>
    </row>
    <row r="61" spans="2:24" ht="14.25" thickTop="1" x14ac:dyDescent="0.15"/>
  </sheetData>
  <mergeCells count="141">
    <mergeCell ref="K34:N34"/>
    <mergeCell ref="K35:N35"/>
    <mergeCell ref="K36:N36"/>
    <mergeCell ref="K37:N37"/>
    <mergeCell ref="K38:N38"/>
    <mergeCell ref="K39:N39"/>
    <mergeCell ref="K40:N40"/>
    <mergeCell ref="K41:N41"/>
    <mergeCell ref="K42:N42"/>
    <mergeCell ref="K43:N43"/>
    <mergeCell ref="K44:N44"/>
    <mergeCell ref="B33:X33"/>
    <mergeCell ref="S42:V42"/>
    <mergeCell ref="S43:V43"/>
    <mergeCell ref="S44:V44"/>
    <mergeCell ref="S34:V34"/>
    <mergeCell ref="S35:V35"/>
    <mergeCell ref="S36:V36"/>
    <mergeCell ref="S37:V37"/>
    <mergeCell ref="S38:V38"/>
    <mergeCell ref="S39:V39"/>
    <mergeCell ref="S40:V40"/>
    <mergeCell ref="S41:V41"/>
    <mergeCell ref="C41:F41"/>
    <mergeCell ref="C42:F42"/>
    <mergeCell ref="C43:F43"/>
    <mergeCell ref="C44:F44"/>
    <mergeCell ref="C34:F34"/>
    <mergeCell ref="C35:F35"/>
    <mergeCell ref="C36:F36"/>
    <mergeCell ref="C37:F37"/>
    <mergeCell ref="C38:F38"/>
    <mergeCell ref="C39:F39"/>
    <mergeCell ref="C40:F40"/>
    <mergeCell ref="S56:X56"/>
    <mergeCell ref="R57:W57"/>
    <mergeCell ref="U59:V59"/>
    <mergeCell ref="W59:X59"/>
    <mergeCell ref="U60:V60"/>
    <mergeCell ref="W60:X60"/>
    <mergeCell ref="S59:T59"/>
    <mergeCell ref="S60:T60"/>
    <mergeCell ref="Q59:R59"/>
    <mergeCell ref="Q60:R60"/>
    <mergeCell ref="E50:J50"/>
    <mergeCell ref="E51:J51"/>
    <mergeCell ref="E52:J52"/>
    <mergeCell ref="L47:Q47"/>
    <mergeCell ref="L48:Q48"/>
    <mergeCell ref="B53:C57"/>
    <mergeCell ref="E53:J53"/>
    <mergeCell ref="E54:J54"/>
    <mergeCell ref="E55:J55"/>
    <mergeCell ref="E56:J56"/>
    <mergeCell ref="E57:J57"/>
    <mergeCell ref="B59:C59"/>
    <mergeCell ref="D59:J59"/>
    <mergeCell ref="W32:X32"/>
    <mergeCell ref="Y24:Z24"/>
    <mergeCell ref="U25:V29"/>
    <mergeCell ref="W27:X28"/>
    <mergeCell ref="W29:X29"/>
    <mergeCell ref="U30:V32"/>
    <mergeCell ref="W30:X30"/>
    <mergeCell ref="W31:X31"/>
    <mergeCell ref="B25:D30"/>
    <mergeCell ref="B31:D32"/>
    <mergeCell ref="D23:W23"/>
    <mergeCell ref="B24:D24"/>
    <mergeCell ref="E24:T24"/>
    <mergeCell ref="U24:X24"/>
    <mergeCell ref="Q17:U17"/>
    <mergeCell ref="G18:J18"/>
    <mergeCell ref="N18:U18"/>
    <mergeCell ref="G19:J19"/>
    <mergeCell ref="Q19:U19"/>
    <mergeCell ref="G20:J20"/>
    <mergeCell ref="Q20:U20"/>
    <mergeCell ref="B13:J13"/>
    <mergeCell ref="N13:U13"/>
    <mergeCell ref="B14:F22"/>
    <mergeCell ref="G14:J14"/>
    <mergeCell ref="N14:R15"/>
    <mergeCell ref="S14:U14"/>
    <mergeCell ref="G15:J15"/>
    <mergeCell ref="S15:U15"/>
    <mergeCell ref="G16:J16"/>
    <mergeCell ref="G17:J17"/>
    <mergeCell ref="G21:J21"/>
    <mergeCell ref="G22:J22"/>
    <mergeCell ref="N22:U22"/>
    <mergeCell ref="T11:X11"/>
    <mergeCell ref="B12:C12"/>
    <mergeCell ref="D12:X12"/>
    <mergeCell ref="B9:C11"/>
    <mergeCell ref="E9:F9"/>
    <mergeCell ref="H9:J9"/>
    <mergeCell ref="D10:E10"/>
    <mergeCell ref="F10:X10"/>
    <mergeCell ref="D11:E11"/>
    <mergeCell ref="F11:J11"/>
    <mergeCell ref="K11:L11"/>
    <mergeCell ref="M11:Q11"/>
    <mergeCell ref="R11:S11"/>
    <mergeCell ref="B6:C6"/>
    <mergeCell ref="D6:M6"/>
    <mergeCell ref="N6:O6"/>
    <mergeCell ref="P6:X6"/>
    <mergeCell ref="B7:C8"/>
    <mergeCell ref="D7:M8"/>
    <mergeCell ref="N7:O8"/>
    <mergeCell ref="P7:X8"/>
    <mergeCell ref="B1:X2"/>
    <mergeCell ref="S3:T3"/>
    <mergeCell ref="S4:T4"/>
    <mergeCell ref="U4:X4"/>
    <mergeCell ref="P5:X5"/>
    <mergeCell ref="D3:E3"/>
    <mergeCell ref="B3:C4"/>
    <mergeCell ref="L56:Q56"/>
    <mergeCell ref="L57:Q57"/>
    <mergeCell ref="B47:C52"/>
    <mergeCell ref="E47:J47"/>
    <mergeCell ref="E48:J48"/>
    <mergeCell ref="E49:J49"/>
    <mergeCell ref="L55:Q55"/>
    <mergeCell ref="S47:X47"/>
    <mergeCell ref="S48:X48"/>
    <mergeCell ref="S49:X49"/>
    <mergeCell ref="S50:X50"/>
    <mergeCell ref="S51:X51"/>
    <mergeCell ref="S52:X52"/>
    <mergeCell ref="S53:X53"/>
    <mergeCell ref="S54:X54"/>
    <mergeCell ref="S55:X55"/>
    <mergeCell ref="L49:Q49"/>
    <mergeCell ref="L50:Q50"/>
    <mergeCell ref="L51:Q51"/>
    <mergeCell ref="L52:Q52"/>
    <mergeCell ref="L53:Q53"/>
    <mergeCell ref="L54:Q54"/>
  </mergeCells>
  <phoneticPr fontId="3"/>
  <pageMargins left="0.39370078740157483" right="0.39370078740157483" top="0.59055118110236227" bottom="0.59055118110236227" header="0.51181102362204722" footer="0.51181102362204722"/>
  <pageSetup paperSize="9" scale="62" orientation="portrait" r:id="rId1"/>
  <headerFooter alignWithMargins="0">
    <oddHeader>&amp;L様式第８号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D3FE8-18AF-4A31-868C-CD11843B8CD7}">
  <sheetPr>
    <tabColor theme="9"/>
  </sheetPr>
  <dimension ref="A1:Z56"/>
  <sheetViews>
    <sheetView tabSelected="1" view="pageBreakPreview" topLeftCell="A2" zoomScaleNormal="100" zoomScaleSheetLayoutView="100" workbookViewId="0">
      <pane ySplit="5" topLeftCell="A7" activePane="bottomLeft" state="frozen"/>
      <selection activeCell="F10" sqref="F10:X10"/>
      <selection pane="bottomLeft" activeCell="F10" sqref="F10:X10"/>
    </sheetView>
  </sheetViews>
  <sheetFormatPr defaultRowHeight="13.5" x14ac:dyDescent="0.15"/>
  <cols>
    <col min="1" max="1" width="7.625" style="91" customWidth="1"/>
    <col min="2" max="4" width="10.625" style="91" customWidth="1"/>
    <col min="5" max="12" width="10.125" style="91" customWidth="1"/>
    <col min="13" max="14" width="9.125" style="91" customWidth="1"/>
    <col min="15" max="28" width="9" style="91" customWidth="1"/>
    <col min="29" max="16384" width="9" style="91"/>
  </cols>
  <sheetData>
    <row r="1" spans="1:26" x14ac:dyDescent="0.15">
      <c r="G1" s="91">
        <f>日帰り利用申込書!D7</f>
        <v>0</v>
      </c>
    </row>
    <row r="2" spans="1:26" ht="34.5" customHeight="1" x14ac:dyDescent="0.15">
      <c r="A2" s="275" t="s">
        <v>122</v>
      </c>
      <c r="B2" s="276"/>
      <c r="C2" s="277"/>
      <c r="D2" s="284" t="s">
        <v>121</v>
      </c>
      <c r="E2" s="284"/>
      <c r="F2" s="96" t="s">
        <v>120</v>
      </c>
      <c r="G2" s="285">
        <f>日帰り利用申込書!D7</f>
        <v>0</v>
      </c>
      <c r="H2" s="286"/>
      <c r="I2" s="286"/>
      <c r="J2" s="286"/>
      <c r="K2" s="286"/>
      <c r="L2" s="286"/>
      <c r="M2" s="286"/>
      <c r="N2" s="287"/>
    </row>
    <row r="3" spans="1:26" ht="24.95" customHeight="1" x14ac:dyDescent="0.15">
      <c r="A3" s="278"/>
      <c r="B3" s="279"/>
      <c r="C3" s="280"/>
      <c r="D3" s="288" t="s">
        <v>119</v>
      </c>
      <c r="E3" s="288"/>
      <c r="F3" s="289" t="s">
        <v>118</v>
      </c>
      <c r="G3" s="114" t="s">
        <v>117</v>
      </c>
      <c r="H3" s="115">
        <f>日帰り利用申込書!F3</f>
        <v>0</v>
      </c>
      <c r="I3" s="116" t="s">
        <v>10</v>
      </c>
      <c r="J3" s="115">
        <f>日帰り利用申込書!H3</f>
        <v>0</v>
      </c>
      <c r="K3" s="117" t="s">
        <v>11</v>
      </c>
      <c r="L3" s="118">
        <f>日帰り利用申込書!J3</f>
        <v>0</v>
      </c>
      <c r="M3" s="117" t="s">
        <v>12</v>
      </c>
      <c r="N3" s="119" t="str">
        <f>IF(OR(H3=0,J3=0,L3=0),"",DATE(H3+2018,J3,L3))</f>
        <v/>
      </c>
      <c r="Q3" s="91" t="s">
        <v>116</v>
      </c>
    </row>
    <row r="4" spans="1:26" ht="25.5" customHeight="1" x14ac:dyDescent="0.15">
      <c r="A4" s="281"/>
      <c r="B4" s="282"/>
      <c r="C4" s="283"/>
      <c r="D4" s="288"/>
      <c r="E4" s="288"/>
      <c r="F4" s="289"/>
      <c r="G4" s="108"/>
      <c r="H4" s="106"/>
      <c r="I4" s="106"/>
      <c r="J4" s="107">
        <f>日帰り利用申込書!E4</f>
        <v>0</v>
      </c>
      <c r="K4" s="106" t="s">
        <v>130</v>
      </c>
      <c r="L4" s="107">
        <f>日帰り利用申込書!K4</f>
        <v>0</v>
      </c>
      <c r="M4" s="106" t="s">
        <v>132</v>
      </c>
      <c r="N4" s="105"/>
      <c r="Q4" s="91" t="s">
        <v>110</v>
      </c>
    </row>
    <row r="5" spans="1:26" x14ac:dyDescent="0.15">
      <c r="A5" s="104"/>
      <c r="B5" s="104"/>
      <c r="C5" s="104"/>
      <c r="D5" s="104"/>
      <c r="E5" s="104"/>
      <c r="F5" s="104"/>
      <c r="G5" s="102"/>
      <c r="H5" s="102"/>
      <c r="I5" s="102"/>
      <c r="J5" s="102"/>
      <c r="K5" s="102"/>
      <c r="L5" s="102"/>
      <c r="M5" s="103"/>
      <c r="N5" s="102"/>
      <c r="Q5" s="91" t="s">
        <v>109</v>
      </c>
      <c r="S5" s="274" t="s">
        <v>115</v>
      </c>
      <c r="T5" s="274"/>
      <c r="U5" s="274"/>
      <c r="V5" s="274"/>
      <c r="W5" s="274"/>
      <c r="X5" s="274"/>
      <c r="Y5" s="274"/>
      <c r="Z5" s="274"/>
    </row>
    <row r="6" spans="1:26" x14ac:dyDescent="0.15">
      <c r="A6" s="94" t="s">
        <v>114</v>
      </c>
      <c r="B6" s="290" t="s">
        <v>95</v>
      </c>
      <c r="C6" s="291"/>
      <c r="D6" s="94" t="s">
        <v>97</v>
      </c>
      <c r="E6" s="94" t="s">
        <v>113</v>
      </c>
      <c r="F6" s="100"/>
      <c r="G6" s="100"/>
      <c r="H6" s="100"/>
      <c r="I6" s="100"/>
      <c r="J6" s="100"/>
      <c r="K6" s="100"/>
      <c r="L6" s="100"/>
      <c r="M6" s="274" t="s">
        <v>112</v>
      </c>
      <c r="N6" s="274"/>
      <c r="Q6" s="91" t="s">
        <v>108</v>
      </c>
      <c r="S6" s="94"/>
      <c r="T6" s="100">
        <f t="shared" ref="T6:Z6" si="0">F6</f>
        <v>0</v>
      </c>
      <c r="U6" s="100">
        <f t="shared" si="0"/>
        <v>0</v>
      </c>
      <c r="V6" s="100">
        <f t="shared" si="0"/>
        <v>0</v>
      </c>
      <c r="W6" s="100">
        <f t="shared" si="0"/>
        <v>0</v>
      </c>
      <c r="X6" s="100">
        <f t="shared" si="0"/>
        <v>0</v>
      </c>
      <c r="Y6" s="99">
        <f t="shared" si="0"/>
        <v>0</v>
      </c>
      <c r="Z6" s="99">
        <f t="shared" si="0"/>
        <v>0</v>
      </c>
    </row>
    <row r="7" spans="1:26" ht="29.1" customHeight="1" x14ac:dyDescent="0.15">
      <c r="A7" s="94">
        <v>1</v>
      </c>
      <c r="B7" s="271"/>
      <c r="C7" s="272"/>
      <c r="D7" s="93"/>
      <c r="E7" s="92"/>
      <c r="F7" s="92"/>
      <c r="G7" s="92"/>
      <c r="H7" s="92"/>
      <c r="I7" s="92"/>
      <c r="J7" s="92"/>
      <c r="K7" s="92"/>
      <c r="L7" s="92"/>
      <c r="M7" s="273"/>
      <c r="N7" s="273"/>
      <c r="Q7" s="91" t="s">
        <v>107</v>
      </c>
      <c r="S7" s="97" t="s">
        <v>111</v>
      </c>
      <c r="T7" s="94">
        <f>COUNTIFS(F7:F56, "〇", E7:E56, "年少未満")</f>
        <v>0</v>
      </c>
      <c r="U7" s="94">
        <f>COUNTIFS(G7:G56, "〇", E7:E56, "年少未満")</f>
        <v>0</v>
      </c>
      <c r="V7" s="94">
        <f>COUNTIFS(H7:H56, "〇", E7:E56, "年少未満")</f>
        <v>0</v>
      </c>
      <c r="W7" s="94">
        <f>COUNTIFS(I7:I56, "〇", E7:E56, "年少未満")</f>
        <v>0</v>
      </c>
      <c r="X7" s="94">
        <f>COUNTIFS(J7:J56, "〇", E7:E56, "年少未満")</f>
        <v>0</v>
      </c>
      <c r="Y7" s="94">
        <f>COUNTIFS(K7:K56, "〇", E7:E56, "年少未満")</f>
        <v>0</v>
      </c>
      <c r="Z7" s="96">
        <f>COUNTIFS(L7:L56, "〇", E7:E56, "年少未満")</f>
        <v>0</v>
      </c>
    </row>
    <row r="8" spans="1:26" ht="29.1" customHeight="1" x14ac:dyDescent="0.15">
      <c r="A8" s="94">
        <v>2</v>
      </c>
      <c r="B8" s="271"/>
      <c r="C8" s="272"/>
      <c r="D8" s="93"/>
      <c r="E8" s="92"/>
      <c r="F8" s="92"/>
      <c r="G8" s="92"/>
      <c r="H8" s="92"/>
      <c r="I8" s="92"/>
      <c r="J8" s="92"/>
      <c r="K8" s="92"/>
      <c r="L8" s="92"/>
      <c r="M8" s="273"/>
      <c r="N8" s="273"/>
      <c r="Q8" s="91" t="s">
        <v>106</v>
      </c>
      <c r="S8" s="98" t="s">
        <v>110</v>
      </c>
      <c r="T8" s="94">
        <f>COUNTIFS(F7:F56, "〇", E7:E56, "年少～年長")</f>
        <v>0</v>
      </c>
      <c r="U8" s="94">
        <f>COUNTIFS(G7:G56, "〇", E7:E56, "年少～年長")</f>
        <v>0</v>
      </c>
      <c r="V8" s="94">
        <f>COUNTIFS(H7:H56, "〇", E7:E56, "年少～年長")</f>
        <v>0</v>
      </c>
      <c r="W8" s="94">
        <f>COUNTIFS(I7:I56, "〇", E7:E56, "年少～年長")</f>
        <v>0</v>
      </c>
      <c r="X8" s="94">
        <f>COUNTIFS(J7:J56, "〇", E7:E56, "年少～年長")</f>
        <v>0</v>
      </c>
      <c r="Y8" s="94">
        <f>COUNTIFS(K7:K56, "〇", E7:E56, "年少～年長")</f>
        <v>0</v>
      </c>
      <c r="Z8" s="96">
        <f>COUNTIFS(L7:L56, "〇", E7:E56, "年少～年長")</f>
        <v>0</v>
      </c>
    </row>
    <row r="9" spans="1:26" ht="29.1" customHeight="1" x14ac:dyDescent="0.15">
      <c r="A9" s="94">
        <v>3</v>
      </c>
      <c r="B9" s="271"/>
      <c r="C9" s="272"/>
      <c r="D9" s="93"/>
      <c r="E9" s="92"/>
      <c r="F9" s="92"/>
      <c r="G9" s="92"/>
      <c r="H9" s="92"/>
      <c r="I9" s="92"/>
      <c r="J9" s="92"/>
      <c r="K9" s="92"/>
      <c r="L9" s="92"/>
      <c r="M9" s="273"/>
      <c r="N9" s="273"/>
      <c r="Q9" s="91" t="s">
        <v>105</v>
      </c>
      <c r="S9" s="97" t="s">
        <v>109</v>
      </c>
      <c r="T9" s="94">
        <f>COUNTIFS(F7:F56, "〇", E7:E56, "小学生")</f>
        <v>0</v>
      </c>
      <c r="U9" s="94">
        <f>COUNTIFS(G7:G56, "〇", E7:E56, "小学生")</f>
        <v>0</v>
      </c>
      <c r="V9" s="94">
        <f>COUNTIFS(H7:H56, "〇", E7:E56, "小学生")</f>
        <v>0</v>
      </c>
      <c r="W9" s="94">
        <f>COUNTIFS(I7:I56, "〇", E7:E56, "小学生")</f>
        <v>0</v>
      </c>
      <c r="X9" s="94">
        <f>COUNTIFS(J7:J56, "〇", E7:E56, "小学生")</f>
        <v>0</v>
      </c>
      <c r="Y9" s="94">
        <f>COUNTIFS(K7:K56, "〇", E7:E56, "小学生")</f>
        <v>0</v>
      </c>
      <c r="Z9" s="96">
        <f>COUNTIFS(L7:L56, "〇", E7:E56, "小学生")</f>
        <v>0</v>
      </c>
    </row>
    <row r="10" spans="1:26" ht="29.1" customHeight="1" x14ac:dyDescent="0.15">
      <c r="A10" s="94">
        <v>4</v>
      </c>
      <c r="B10" s="271"/>
      <c r="C10" s="272"/>
      <c r="D10" s="93"/>
      <c r="E10" s="92"/>
      <c r="F10" s="92"/>
      <c r="G10" s="92"/>
      <c r="H10" s="92"/>
      <c r="I10" s="92"/>
      <c r="J10" s="92"/>
      <c r="K10" s="92"/>
      <c r="L10" s="92"/>
      <c r="M10" s="273"/>
      <c r="N10" s="273"/>
      <c r="S10" s="97" t="s">
        <v>108</v>
      </c>
      <c r="T10" s="94">
        <f>COUNTIFS(F7:F56, "〇", E7:E56, "中学生")</f>
        <v>0</v>
      </c>
      <c r="U10" s="94">
        <f>COUNTIFS(G7:G56, "〇", E7:E56, "中学生")</f>
        <v>0</v>
      </c>
      <c r="V10" s="94">
        <f>COUNTIFS(H7:H56, "〇", E7:E56, "中学生")</f>
        <v>0</v>
      </c>
      <c r="W10" s="94">
        <f>COUNTIFS(I7:I56, "〇", E7:E56, "中学生")</f>
        <v>0</v>
      </c>
      <c r="X10" s="94">
        <f>COUNTIFS(J7:J56, "〇", E7:E56, "中学生")</f>
        <v>0</v>
      </c>
      <c r="Y10" s="94">
        <f>COUNTIFS(K7:K56, "〇", E7:E56, "中学生")</f>
        <v>0</v>
      </c>
      <c r="Z10" s="96">
        <f>COUNTIFS(L7:L56, "〇", E7:E56, "中学生")</f>
        <v>0</v>
      </c>
    </row>
    <row r="11" spans="1:26" ht="29.1" customHeight="1" x14ac:dyDescent="0.15">
      <c r="A11" s="94">
        <v>5</v>
      </c>
      <c r="B11" s="271"/>
      <c r="C11" s="272"/>
      <c r="D11" s="93"/>
      <c r="E11" s="92"/>
      <c r="F11" s="92"/>
      <c r="G11" s="92"/>
      <c r="H11" s="92"/>
      <c r="I11" s="92"/>
      <c r="J11" s="92"/>
      <c r="K11" s="92"/>
      <c r="L11" s="92"/>
      <c r="M11" s="273"/>
      <c r="N11" s="273"/>
      <c r="S11" s="97" t="s">
        <v>107</v>
      </c>
      <c r="T11" s="94">
        <f>COUNTIFS(F7:F56, "〇", E7:E56, "高校生")</f>
        <v>0</v>
      </c>
      <c r="U11" s="94">
        <f>COUNTIFS(G7:G56, "〇", E7:E56, "高校生")</f>
        <v>0</v>
      </c>
      <c r="V11" s="94">
        <f>COUNTIFS(H7:H56, "〇", E7:E56, "高校生")</f>
        <v>0</v>
      </c>
      <c r="W11" s="94">
        <f>COUNTIFS(I7:I56, "〇", E7:E56, "高校生")</f>
        <v>0</v>
      </c>
      <c r="X11" s="94">
        <f>COUNTIFS(J7:J56, "〇", E7:E56, "高校生")</f>
        <v>0</v>
      </c>
      <c r="Y11" s="94">
        <f>COUNTIFS(K7:K56, "〇", E7:E56, "高校生")</f>
        <v>0</v>
      </c>
      <c r="Z11" s="96">
        <f>COUNTIFS(L7:L56, "〇", E7:E56, "高校生")</f>
        <v>0</v>
      </c>
    </row>
    <row r="12" spans="1:26" ht="29.1" customHeight="1" x14ac:dyDescent="0.15">
      <c r="A12" s="94">
        <v>6</v>
      </c>
      <c r="B12" s="271"/>
      <c r="C12" s="272"/>
      <c r="D12" s="93"/>
      <c r="E12" s="92"/>
      <c r="F12" s="92"/>
      <c r="G12" s="92"/>
      <c r="H12" s="92"/>
      <c r="I12" s="92"/>
      <c r="J12" s="92"/>
      <c r="K12" s="92"/>
      <c r="L12" s="92"/>
      <c r="M12" s="273"/>
      <c r="N12" s="273"/>
      <c r="S12" s="97" t="s">
        <v>106</v>
      </c>
      <c r="T12" s="94">
        <f>COUNTIFS(F7:F56, "〇", E7:E56, "学生")</f>
        <v>0</v>
      </c>
      <c r="U12" s="94">
        <f>COUNTIFS(G7:G56, "〇", E7:E56, "学生")</f>
        <v>0</v>
      </c>
      <c r="V12" s="94">
        <f>COUNTIFS(H7:H56, "〇", E7:E56, "学生")</f>
        <v>0</v>
      </c>
      <c r="W12" s="94">
        <f>COUNTIFS(I7:I56, "〇", E7:E56, "学生")</f>
        <v>0</v>
      </c>
      <c r="X12" s="94">
        <f>COUNTIFS(J7:J56, "〇", E7:E56, "学生")</f>
        <v>0</v>
      </c>
      <c r="Y12" s="94">
        <f>COUNTIFS(K7:K56, "〇", E7:E56, "学生")</f>
        <v>0</v>
      </c>
      <c r="Z12" s="96">
        <f>COUNTIFS(L7:L56, "〇", E7:E56, "学生")</f>
        <v>0</v>
      </c>
    </row>
    <row r="13" spans="1:26" ht="29.1" customHeight="1" x14ac:dyDescent="0.15">
      <c r="A13" s="94">
        <v>7</v>
      </c>
      <c r="B13" s="271"/>
      <c r="C13" s="272"/>
      <c r="D13" s="93"/>
      <c r="E13" s="92"/>
      <c r="F13" s="92"/>
      <c r="G13" s="92"/>
      <c r="H13" s="92"/>
      <c r="I13" s="92"/>
      <c r="J13" s="92"/>
      <c r="K13" s="92"/>
      <c r="L13" s="92"/>
      <c r="M13" s="273"/>
      <c r="N13" s="273"/>
      <c r="S13" s="97" t="s">
        <v>105</v>
      </c>
      <c r="T13" s="94">
        <f>COUNTIFS(F7:F56, "〇", E7:E56, "大人")</f>
        <v>0</v>
      </c>
      <c r="U13" s="94">
        <f>COUNTIFS(G7:G56, "〇", E7:E56, "大人")</f>
        <v>0</v>
      </c>
      <c r="V13" s="94">
        <f>COUNTIFS(H7:H56, "〇", E7:E56, "大人")</f>
        <v>0</v>
      </c>
      <c r="W13" s="94">
        <f>COUNTIFS(I7:I56, "〇", E7:E56, "大人")</f>
        <v>0</v>
      </c>
      <c r="X13" s="94">
        <f>COUNTIFS(J7:J56, "〇", E7:E56, "大人")</f>
        <v>0</v>
      </c>
      <c r="Y13" s="94">
        <f>COUNTIFS(K7:K56, "〇", E7:E56, "大人")</f>
        <v>0</v>
      </c>
      <c r="Z13" s="96">
        <f>COUNTIFS(L7:L56, "〇", E7:E56, "大人")</f>
        <v>0</v>
      </c>
    </row>
    <row r="14" spans="1:26" ht="29.1" customHeight="1" x14ac:dyDescent="0.15">
      <c r="A14" s="94">
        <v>8</v>
      </c>
      <c r="B14" s="271"/>
      <c r="C14" s="272"/>
      <c r="D14" s="93"/>
      <c r="E14" s="92"/>
      <c r="F14" s="92"/>
      <c r="G14" s="92"/>
      <c r="H14" s="92"/>
      <c r="I14" s="92"/>
      <c r="J14" s="92"/>
      <c r="K14" s="92"/>
      <c r="L14" s="92"/>
      <c r="M14" s="273"/>
      <c r="N14" s="273"/>
    </row>
    <row r="15" spans="1:26" ht="29.1" customHeight="1" x14ac:dyDescent="0.15">
      <c r="A15" s="94">
        <v>9</v>
      </c>
      <c r="B15" s="271"/>
      <c r="C15" s="272"/>
      <c r="D15" s="93"/>
      <c r="E15" s="92"/>
      <c r="F15" s="92"/>
      <c r="G15" s="92"/>
      <c r="H15" s="92"/>
      <c r="I15" s="92"/>
      <c r="J15" s="92"/>
      <c r="K15" s="92"/>
      <c r="L15" s="92"/>
      <c r="M15" s="273"/>
      <c r="N15" s="273"/>
    </row>
    <row r="16" spans="1:26" ht="29.1" customHeight="1" x14ac:dyDescent="0.15">
      <c r="A16" s="94">
        <v>10</v>
      </c>
      <c r="B16" s="271"/>
      <c r="C16" s="272"/>
      <c r="D16" s="93"/>
      <c r="E16" s="92"/>
      <c r="F16" s="92"/>
      <c r="G16" s="92"/>
      <c r="H16" s="92"/>
      <c r="I16" s="92"/>
      <c r="J16" s="92"/>
      <c r="K16" s="92"/>
      <c r="L16" s="92"/>
      <c r="M16" s="273"/>
      <c r="N16" s="273"/>
    </row>
    <row r="17" spans="1:14" ht="29.1" customHeight="1" x14ac:dyDescent="0.15">
      <c r="A17" s="94">
        <v>11</v>
      </c>
      <c r="B17" s="271"/>
      <c r="C17" s="272"/>
      <c r="D17" s="93"/>
      <c r="E17" s="92"/>
      <c r="F17" s="92"/>
      <c r="G17" s="92"/>
      <c r="H17" s="92"/>
      <c r="I17" s="92"/>
      <c r="J17" s="92"/>
      <c r="K17" s="92"/>
      <c r="L17" s="92"/>
      <c r="M17" s="273"/>
      <c r="N17" s="273"/>
    </row>
    <row r="18" spans="1:14" ht="29.1" customHeight="1" x14ac:dyDescent="0.15">
      <c r="A18" s="94">
        <v>12</v>
      </c>
      <c r="B18" s="271"/>
      <c r="C18" s="272"/>
      <c r="D18" s="93"/>
      <c r="E18" s="92"/>
      <c r="F18" s="92"/>
      <c r="G18" s="92"/>
      <c r="H18" s="92"/>
      <c r="I18" s="92"/>
      <c r="J18" s="92"/>
      <c r="K18" s="92"/>
      <c r="L18" s="92"/>
      <c r="M18" s="273"/>
      <c r="N18" s="273"/>
    </row>
    <row r="19" spans="1:14" ht="29.1" customHeight="1" x14ac:dyDescent="0.15">
      <c r="A19" s="94">
        <v>13</v>
      </c>
      <c r="B19" s="271"/>
      <c r="C19" s="272"/>
      <c r="D19" s="93"/>
      <c r="E19" s="92"/>
      <c r="F19" s="92"/>
      <c r="G19" s="92"/>
      <c r="H19" s="92"/>
      <c r="I19" s="92"/>
      <c r="J19" s="92"/>
      <c r="K19" s="92"/>
      <c r="L19" s="92"/>
      <c r="M19" s="273"/>
      <c r="N19" s="273"/>
    </row>
    <row r="20" spans="1:14" ht="29.1" customHeight="1" x14ac:dyDescent="0.15">
      <c r="A20" s="94">
        <v>14</v>
      </c>
      <c r="B20" s="271"/>
      <c r="C20" s="272"/>
      <c r="D20" s="93"/>
      <c r="E20" s="92"/>
      <c r="F20" s="92"/>
      <c r="G20" s="92"/>
      <c r="H20" s="92"/>
      <c r="I20" s="92"/>
      <c r="J20" s="92"/>
      <c r="K20" s="92"/>
      <c r="L20" s="92"/>
      <c r="M20" s="273"/>
      <c r="N20" s="273"/>
    </row>
    <row r="21" spans="1:14" ht="29.1" customHeight="1" x14ac:dyDescent="0.15">
      <c r="A21" s="94">
        <v>15</v>
      </c>
      <c r="B21" s="271"/>
      <c r="C21" s="272"/>
      <c r="D21" s="93"/>
      <c r="E21" s="92"/>
      <c r="F21" s="92"/>
      <c r="G21" s="92"/>
      <c r="H21" s="92"/>
      <c r="I21" s="92"/>
      <c r="J21" s="92"/>
      <c r="K21" s="92"/>
      <c r="L21" s="92"/>
      <c r="M21" s="273"/>
      <c r="N21" s="273"/>
    </row>
    <row r="22" spans="1:14" ht="29.1" customHeight="1" x14ac:dyDescent="0.15">
      <c r="A22" s="94">
        <v>16</v>
      </c>
      <c r="B22" s="271"/>
      <c r="C22" s="272"/>
      <c r="D22" s="93"/>
      <c r="E22" s="92"/>
      <c r="F22" s="92"/>
      <c r="G22" s="92"/>
      <c r="H22" s="92"/>
      <c r="I22" s="92"/>
      <c r="J22" s="92"/>
      <c r="K22" s="92"/>
      <c r="L22" s="92"/>
      <c r="M22" s="273"/>
      <c r="N22" s="273"/>
    </row>
    <row r="23" spans="1:14" ht="29.1" customHeight="1" x14ac:dyDescent="0.15">
      <c r="A23" s="94">
        <v>17</v>
      </c>
      <c r="B23" s="271"/>
      <c r="C23" s="272"/>
      <c r="D23" s="93"/>
      <c r="E23" s="92"/>
      <c r="F23" s="92"/>
      <c r="G23" s="92"/>
      <c r="H23" s="92"/>
      <c r="I23" s="92"/>
      <c r="J23" s="92"/>
      <c r="K23" s="92"/>
      <c r="L23" s="92"/>
      <c r="M23" s="273"/>
      <c r="N23" s="273"/>
    </row>
    <row r="24" spans="1:14" ht="29.1" customHeight="1" x14ac:dyDescent="0.15">
      <c r="A24" s="94">
        <v>18</v>
      </c>
      <c r="B24" s="271"/>
      <c r="C24" s="272"/>
      <c r="D24" s="93"/>
      <c r="E24" s="92"/>
      <c r="F24" s="92"/>
      <c r="G24" s="92"/>
      <c r="H24" s="92"/>
      <c r="I24" s="92"/>
      <c r="J24" s="92"/>
      <c r="K24" s="92"/>
      <c r="L24" s="92"/>
      <c r="M24" s="273"/>
      <c r="N24" s="273"/>
    </row>
    <row r="25" spans="1:14" ht="29.1" customHeight="1" x14ac:dyDescent="0.15">
      <c r="A25" s="94">
        <v>19</v>
      </c>
      <c r="B25" s="271"/>
      <c r="C25" s="272"/>
      <c r="D25" s="93"/>
      <c r="E25" s="92"/>
      <c r="F25" s="92"/>
      <c r="G25" s="92"/>
      <c r="H25" s="92"/>
      <c r="I25" s="92"/>
      <c r="J25" s="92"/>
      <c r="K25" s="92"/>
      <c r="L25" s="92"/>
      <c r="M25" s="273"/>
      <c r="N25" s="273"/>
    </row>
    <row r="26" spans="1:14" ht="29.1" customHeight="1" x14ac:dyDescent="0.15">
      <c r="A26" s="94">
        <v>20</v>
      </c>
      <c r="B26" s="271"/>
      <c r="C26" s="272"/>
      <c r="D26" s="93"/>
      <c r="E26" s="92"/>
      <c r="F26" s="92"/>
      <c r="G26" s="92"/>
      <c r="H26" s="92"/>
      <c r="I26" s="92"/>
      <c r="J26" s="92"/>
      <c r="K26" s="92"/>
      <c r="L26" s="92"/>
      <c r="M26" s="273"/>
      <c r="N26" s="273"/>
    </row>
    <row r="27" spans="1:14" ht="29.1" customHeight="1" x14ac:dyDescent="0.15">
      <c r="A27" s="94">
        <v>21</v>
      </c>
      <c r="B27" s="271"/>
      <c r="C27" s="272"/>
      <c r="D27" s="93"/>
      <c r="E27" s="92"/>
      <c r="F27" s="92"/>
      <c r="G27" s="92"/>
      <c r="H27" s="92"/>
      <c r="I27" s="92"/>
      <c r="J27" s="92"/>
      <c r="K27" s="92"/>
      <c r="L27" s="92"/>
      <c r="M27" s="273"/>
      <c r="N27" s="273"/>
    </row>
    <row r="28" spans="1:14" ht="29.1" customHeight="1" x14ac:dyDescent="0.15">
      <c r="A28" s="94">
        <v>22</v>
      </c>
      <c r="B28" s="271"/>
      <c r="C28" s="272"/>
      <c r="D28" s="93"/>
      <c r="E28" s="92"/>
      <c r="F28" s="92"/>
      <c r="G28" s="92"/>
      <c r="H28" s="92"/>
      <c r="I28" s="92"/>
      <c r="J28" s="92"/>
      <c r="K28" s="92"/>
      <c r="L28" s="92"/>
      <c r="M28" s="273"/>
      <c r="N28" s="273"/>
    </row>
    <row r="29" spans="1:14" ht="29.1" customHeight="1" x14ac:dyDescent="0.15">
      <c r="A29" s="94">
        <v>23</v>
      </c>
      <c r="B29" s="271"/>
      <c r="C29" s="272"/>
      <c r="D29" s="93"/>
      <c r="E29" s="92"/>
      <c r="F29" s="92"/>
      <c r="G29" s="92"/>
      <c r="H29" s="92"/>
      <c r="I29" s="92"/>
      <c r="J29" s="92"/>
      <c r="K29" s="92"/>
      <c r="L29" s="92"/>
      <c r="M29" s="273"/>
      <c r="N29" s="273"/>
    </row>
    <row r="30" spans="1:14" ht="29.1" customHeight="1" x14ac:dyDescent="0.15">
      <c r="A30" s="94">
        <v>24</v>
      </c>
      <c r="B30" s="271"/>
      <c r="C30" s="272"/>
      <c r="D30" s="93"/>
      <c r="E30" s="92"/>
      <c r="F30" s="92"/>
      <c r="G30" s="92"/>
      <c r="H30" s="92"/>
      <c r="I30" s="92"/>
      <c r="J30" s="92"/>
      <c r="K30" s="92"/>
      <c r="L30" s="92"/>
      <c r="M30" s="273"/>
      <c r="N30" s="273"/>
    </row>
    <row r="31" spans="1:14" ht="29.1" customHeight="1" x14ac:dyDescent="0.15">
      <c r="A31" s="94">
        <v>25</v>
      </c>
      <c r="B31" s="271"/>
      <c r="C31" s="272"/>
      <c r="D31" s="93"/>
      <c r="E31" s="92"/>
      <c r="F31" s="92"/>
      <c r="G31" s="92"/>
      <c r="H31" s="92"/>
      <c r="I31" s="92"/>
      <c r="J31" s="92"/>
      <c r="K31" s="92"/>
      <c r="L31" s="92"/>
      <c r="M31" s="273"/>
      <c r="N31" s="273"/>
    </row>
    <row r="32" spans="1:14" ht="29.1" customHeight="1" x14ac:dyDescent="0.15">
      <c r="A32" s="94">
        <v>26</v>
      </c>
      <c r="B32" s="271"/>
      <c r="C32" s="272"/>
      <c r="D32" s="93"/>
      <c r="E32" s="92"/>
      <c r="F32" s="92"/>
      <c r="G32" s="92"/>
      <c r="H32" s="92"/>
      <c r="I32" s="92"/>
      <c r="J32" s="92"/>
      <c r="K32" s="92"/>
      <c r="L32" s="92"/>
      <c r="M32" s="273"/>
      <c r="N32" s="273"/>
    </row>
    <row r="33" spans="1:21" ht="29.1" customHeight="1" x14ac:dyDescent="0.15">
      <c r="A33" s="94">
        <v>27</v>
      </c>
      <c r="B33" s="271"/>
      <c r="C33" s="272"/>
      <c r="D33" s="93"/>
      <c r="E33" s="92"/>
      <c r="F33" s="92"/>
      <c r="G33" s="92"/>
      <c r="H33" s="92"/>
      <c r="I33" s="92"/>
      <c r="J33" s="92"/>
      <c r="K33" s="92"/>
      <c r="L33" s="92"/>
      <c r="M33" s="273"/>
      <c r="N33" s="273"/>
    </row>
    <row r="34" spans="1:21" ht="29.1" customHeight="1" x14ac:dyDescent="0.15">
      <c r="A34" s="94">
        <v>28</v>
      </c>
      <c r="B34" s="271"/>
      <c r="C34" s="272"/>
      <c r="D34" s="93"/>
      <c r="E34" s="92"/>
      <c r="F34" s="92"/>
      <c r="G34" s="92"/>
      <c r="H34" s="92"/>
      <c r="I34" s="92"/>
      <c r="J34" s="92"/>
      <c r="K34" s="92"/>
      <c r="L34" s="92"/>
      <c r="M34" s="273"/>
      <c r="N34" s="273"/>
    </row>
    <row r="35" spans="1:21" ht="29.1" customHeight="1" x14ac:dyDescent="0.15">
      <c r="A35" s="94">
        <v>29</v>
      </c>
      <c r="B35" s="271"/>
      <c r="C35" s="272"/>
      <c r="D35" s="93"/>
      <c r="E35" s="92"/>
      <c r="F35" s="92"/>
      <c r="G35" s="92"/>
      <c r="H35" s="92"/>
      <c r="I35" s="92"/>
      <c r="J35" s="92"/>
      <c r="K35" s="92"/>
      <c r="L35" s="92"/>
      <c r="M35" s="273"/>
      <c r="N35" s="273"/>
      <c r="P35" s="95" t="s">
        <v>104</v>
      </c>
      <c r="Q35" s="95" t="s">
        <v>103</v>
      </c>
      <c r="R35" s="95" t="s">
        <v>102</v>
      </c>
      <c r="S35" s="95" t="s">
        <v>101</v>
      </c>
      <c r="T35" s="95" t="s">
        <v>100</v>
      </c>
      <c r="U35" s="95" t="s">
        <v>99</v>
      </c>
    </row>
    <row r="36" spans="1:21" ht="29.1" customHeight="1" x14ac:dyDescent="0.15">
      <c r="A36" s="94">
        <v>30</v>
      </c>
      <c r="B36" s="271"/>
      <c r="C36" s="272"/>
      <c r="D36" s="93"/>
      <c r="E36" s="92"/>
      <c r="F36" s="92"/>
      <c r="G36" s="92"/>
      <c r="H36" s="92"/>
      <c r="I36" s="92"/>
      <c r="J36" s="92"/>
      <c r="K36" s="92"/>
      <c r="L36" s="92"/>
      <c r="M36" s="273"/>
      <c r="N36" s="273"/>
      <c r="P36" s="95">
        <f t="shared" ref="P36:U36" si="1">COUNTIF(G7:G36,"〇")</f>
        <v>0</v>
      </c>
      <c r="Q36" s="95">
        <f t="shared" si="1"/>
        <v>0</v>
      </c>
      <c r="R36" s="95">
        <f t="shared" si="1"/>
        <v>0</v>
      </c>
      <c r="S36" s="95">
        <f t="shared" si="1"/>
        <v>0</v>
      </c>
      <c r="T36" s="95">
        <f t="shared" si="1"/>
        <v>0</v>
      </c>
      <c r="U36" s="95">
        <f t="shared" si="1"/>
        <v>0</v>
      </c>
    </row>
    <row r="37" spans="1:21" ht="29.1" customHeight="1" x14ac:dyDescent="0.15">
      <c r="A37" s="94">
        <v>31</v>
      </c>
      <c r="B37" s="271"/>
      <c r="C37" s="272"/>
      <c r="D37" s="93"/>
      <c r="E37" s="92"/>
      <c r="F37" s="92"/>
      <c r="G37" s="92"/>
      <c r="H37" s="92"/>
      <c r="I37" s="92"/>
      <c r="J37" s="92"/>
      <c r="K37" s="92"/>
      <c r="L37" s="92"/>
      <c r="M37" s="273"/>
      <c r="N37" s="273"/>
    </row>
    <row r="38" spans="1:21" ht="29.1" customHeight="1" x14ac:dyDescent="0.15">
      <c r="A38" s="94">
        <v>32</v>
      </c>
      <c r="B38" s="271"/>
      <c r="C38" s="272"/>
      <c r="D38" s="93"/>
      <c r="E38" s="92"/>
      <c r="F38" s="92"/>
      <c r="G38" s="92"/>
      <c r="H38" s="92"/>
      <c r="I38" s="92"/>
      <c r="J38" s="92"/>
      <c r="K38" s="92"/>
      <c r="L38" s="92"/>
      <c r="M38" s="273"/>
      <c r="N38" s="273"/>
    </row>
    <row r="39" spans="1:21" ht="29.1" customHeight="1" x14ac:dyDescent="0.15">
      <c r="A39" s="94">
        <v>33</v>
      </c>
      <c r="B39" s="271"/>
      <c r="C39" s="272"/>
      <c r="D39" s="93"/>
      <c r="E39" s="92"/>
      <c r="F39" s="92"/>
      <c r="G39" s="92"/>
      <c r="H39" s="92"/>
      <c r="I39" s="92"/>
      <c r="J39" s="92"/>
      <c r="K39" s="92"/>
      <c r="L39" s="92"/>
      <c r="M39" s="273"/>
      <c r="N39" s="273"/>
    </row>
    <row r="40" spans="1:21" ht="29.1" customHeight="1" x14ac:dyDescent="0.15">
      <c r="A40" s="94">
        <v>34</v>
      </c>
      <c r="B40" s="271"/>
      <c r="C40" s="272"/>
      <c r="D40" s="93"/>
      <c r="E40" s="92"/>
      <c r="F40" s="92"/>
      <c r="G40" s="92"/>
      <c r="H40" s="92"/>
      <c r="I40" s="92"/>
      <c r="J40" s="92"/>
      <c r="K40" s="92"/>
      <c r="L40" s="92"/>
      <c r="M40" s="273"/>
      <c r="N40" s="273"/>
    </row>
    <row r="41" spans="1:21" ht="29.1" customHeight="1" x14ac:dyDescent="0.15">
      <c r="A41" s="94">
        <v>35</v>
      </c>
      <c r="B41" s="271"/>
      <c r="C41" s="272"/>
      <c r="D41" s="93"/>
      <c r="E41" s="92"/>
      <c r="F41" s="92"/>
      <c r="G41" s="92"/>
      <c r="H41" s="92"/>
      <c r="I41" s="92"/>
      <c r="J41" s="92"/>
      <c r="K41" s="92"/>
      <c r="L41" s="92"/>
      <c r="M41" s="273"/>
      <c r="N41" s="273"/>
    </row>
    <row r="42" spans="1:21" ht="29.1" customHeight="1" x14ac:dyDescent="0.15">
      <c r="A42" s="94">
        <v>36</v>
      </c>
      <c r="B42" s="271"/>
      <c r="C42" s="272"/>
      <c r="D42" s="93"/>
      <c r="E42" s="92"/>
      <c r="F42" s="92"/>
      <c r="G42" s="92"/>
      <c r="H42" s="92"/>
      <c r="I42" s="92"/>
      <c r="J42" s="92"/>
      <c r="K42" s="92"/>
      <c r="L42" s="92"/>
      <c r="M42" s="273"/>
      <c r="N42" s="273"/>
    </row>
    <row r="43" spans="1:21" ht="29.1" customHeight="1" x14ac:dyDescent="0.15">
      <c r="A43" s="94">
        <v>37</v>
      </c>
      <c r="B43" s="271"/>
      <c r="C43" s="272"/>
      <c r="D43" s="93"/>
      <c r="E43" s="92"/>
      <c r="F43" s="92"/>
      <c r="G43" s="92"/>
      <c r="H43" s="92"/>
      <c r="I43" s="92"/>
      <c r="J43" s="92"/>
      <c r="K43" s="92"/>
      <c r="L43" s="92"/>
      <c r="M43" s="273"/>
      <c r="N43" s="273"/>
    </row>
    <row r="44" spans="1:21" ht="29.1" customHeight="1" x14ac:dyDescent="0.15">
      <c r="A44" s="94">
        <v>38</v>
      </c>
      <c r="B44" s="271"/>
      <c r="C44" s="272"/>
      <c r="D44" s="93"/>
      <c r="E44" s="92"/>
      <c r="F44" s="92"/>
      <c r="G44" s="92"/>
      <c r="H44" s="92"/>
      <c r="I44" s="92"/>
      <c r="J44" s="92"/>
      <c r="K44" s="92"/>
      <c r="L44" s="92"/>
      <c r="M44" s="273"/>
      <c r="N44" s="273"/>
    </row>
    <row r="45" spans="1:21" ht="29.1" customHeight="1" x14ac:dyDescent="0.15">
      <c r="A45" s="94">
        <v>39</v>
      </c>
      <c r="B45" s="271"/>
      <c r="C45" s="272"/>
      <c r="D45" s="93"/>
      <c r="E45" s="92"/>
      <c r="F45" s="92"/>
      <c r="G45" s="92"/>
      <c r="H45" s="92"/>
      <c r="I45" s="92"/>
      <c r="J45" s="92"/>
      <c r="K45" s="92"/>
      <c r="L45" s="92"/>
      <c r="M45" s="273"/>
      <c r="N45" s="273"/>
    </row>
    <row r="46" spans="1:21" ht="29.1" customHeight="1" x14ac:dyDescent="0.15">
      <c r="A46" s="94">
        <v>40</v>
      </c>
      <c r="B46" s="271"/>
      <c r="C46" s="272"/>
      <c r="D46" s="93"/>
      <c r="E46" s="92"/>
      <c r="F46" s="92"/>
      <c r="G46" s="92"/>
      <c r="H46" s="92"/>
      <c r="I46" s="92"/>
      <c r="J46" s="92"/>
      <c r="K46" s="92"/>
      <c r="L46" s="92"/>
      <c r="M46" s="273"/>
      <c r="N46" s="273"/>
    </row>
    <row r="47" spans="1:21" ht="29.1" customHeight="1" x14ac:dyDescent="0.15">
      <c r="A47" s="94">
        <v>41</v>
      </c>
      <c r="B47" s="271"/>
      <c r="C47" s="272"/>
      <c r="D47" s="93"/>
      <c r="E47" s="92"/>
      <c r="F47" s="92"/>
      <c r="G47" s="92"/>
      <c r="H47" s="92"/>
      <c r="I47" s="92"/>
      <c r="J47" s="92"/>
      <c r="K47" s="92"/>
      <c r="L47" s="92"/>
      <c r="M47" s="273"/>
      <c r="N47" s="273"/>
    </row>
    <row r="48" spans="1:21" ht="29.1" customHeight="1" x14ac:dyDescent="0.15">
      <c r="A48" s="94">
        <v>42</v>
      </c>
      <c r="B48" s="271"/>
      <c r="C48" s="272"/>
      <c r="D48" s="93"/>
      <c r="E48" s="92"/>
      <c r="F48" s="92"/>
      <c r="G48" s="92"/>
      <c r="H48" s="92"/>
      <c r="I48" s="92"/>
      <c r="J48" s="92"/>
      <c r="K48" s="92"/>
      <c r="L48" s="92"/>
      <c r="M48" s="273"/>
      <c r="N48" s="273"/>
    </row>
    <row r="49" spans="1:14" ht="29.1" customHeight="1" x14ac:dyDescent="0.15">
      <c r="A49" s="94">
        <v>43</v>
      </c>
      <c r="B49" s="271"/>
      <c r="C49" s="272"/>
      <c r="D49" s="93"/>
      <c r="E49" s="92"/>
      <c r="F49" s="92"/>
      <c r="G49" s="92"/>
      <c r="H49" s="92"/>
      <c r="I49" s="92"/>
      <c r="J49" s="92"/>
      <c r="K49" s="92"/>
      <c r="L49" s="92"/>
      <c r="M49" s="273"/>
      <c r="N49" s="273"/>
    </row>
    <row r="50" spans="1:14" ht="29.1" customHeight="1" x14ac:dyDescent="0.15">
      <c r="A50" s="94">
        <v>44</v>
      </c>
      <c r="B50" s="271"/>
      <c r="C50" s="272"/>
      <c r="D50" s="93"/>
      <c r="E50" s="92"/>
      <c r="F50" s="92"/>
      <c r="G50" s="92"/>
      <c r="H50" s="92"/>
      <c r="I50" s="92"/>
      <c r="J50" s="92"/>
      <c r="K50" s="92"/>
      <c r="L50" s="92"/>
      <c r="M50" s="273"/>
      <c r="N50" s="273"/>
    </row>
    <row r="51" spans="1:14" ht="29.1" customHeight="1" x14ac:dyDescent="0.15">
      <c r="A51" s="94">
        <v>45</v>
      </c>
      <c r="B51" s="271"/>
      <c r="C51" s="272"/>
      <c r="D51" s="93"/>
      <c r="E51" s="92"/>
      <c r="F51" s="92"/>
      <c r="G51" s="92"/>
      <c r="H51" s="92"/>
      <c r="I51" s="92"/>
      <c r="J51" s="92"/>
      <c r="K51" s="92"/>
      <c r="L51" s="92"/>
      <c r="M51" s="273"/>
      <c r="N51" s="273"/>
    </row>
    <row r="52" spans="1:14" ht="29.1" customHeight="1" x14ac:dyDescent="0.15">
      <c r="A52" s="94">
        <v>46</v>
      </c>
      <c r="B52" s="271"/>
      <c r="C52" s="272"/>
      <c r="D52" s="93"/>
      <c r="E52" s="92"/>
      <c r="F52" s="92"/>
      <c r="G52" s="92"/>
      <c r="H52" s="92"/>
      <c r="I52" s="92"/>
      <c r="J52" s="92"/>
      <c r="K52" s="92"/>
      <c r="L52" s="92"/>
      <c r="M52" s="273"/>
      <c r="N52" s="273"/>
    </row>
    <row r="53" spans="1:14" ht="29.1" customHeight="1" x14ac:dyDescent="0.15">
      <c r="A53" s="94">
        <v>47</v>
      </c>
      <c r="B53" s="271"/>
      <c r="C53" s="272"/>
      <c r="D53" s="93"/>
      <c r="E53" s="92"/>
      <c r="F53" s="92"/>
      <c r="G53" s="92"/>
      <c r="H53" s="92"/>
      <c r="I53" s="92"/>
      <c r="J53" s="92"/>
      <c r="K53" s="92"/>
      <c r="L53" s="92"/>
      <c r="M53" s="273"/>
      <c r="N53" s="273"/>
    </row>
    <row r="54" spans="1:14" ht="29.1" customHeight="1" x14ac:dyDescent="0.15">
      <c r="A54" s="94">
        <v>48</v>
      </c>
      <c r="B54" s="271"/>
      <c r="C54" s="272"/>
      <c r="D54" s="93"/>
      <c r="E54" s="92"/>
      <c r="F54" s="92"/>
      <c r="G54" s="92"/>
      <c r="H54" s="92"/>
      <c r="I54" s="92"/>
      <c r="J54" s="92"/>
      <c r="K54" s="92"/>
      <c r="L54" s="92"/>
      <c r="M54" s="273"/>
      <c r="N54" s="273"/>
    </row>
    <row r="55" spans="1:14" ht="29.1" customHeight="1" x14ac:dyDescent="0.15">
      <c r="A55" s="94">
        <v>49</v>
      </c>
      <c r="B55" s="271"/>
      <c r="C55" s="272"/>
      <c r="D55" s="93"/>
      <c r="E55" s="92"/>
      <c r="F55" s="92"/>
      <c r="G55" s="92"/>
      <c r="H55" s="92"/>
      <c r="I55" s="92"/>
      <c r="J55" s="92"/>
      <c r="K55" s="92"/>
      <c r="L55" s="92"/>
      <c r="M55" s="273"/>
      <c r="N55" s="273"/>
    </row>
    <row r="56" spans="1:14" ht="29.1" customHeight="1" x14ac:dyDescent="0.15">
      <c r="A56" s="94">
        <v>50</v>
      </c>
      <c r="B56" s="271"/>
      <c r="C56" s="272"/>
      <c r="D56" s="93"/>
      <c r="E56" s="92"/>
      <c r="F56" s="92"/>
      <c r="G56" s="92"/>
      <c r="H56" s="92"/>
      <c r="I56" s="92"/>
      <c r="J56" s="92"/>
      <c r="K56" s="92"/>
      <c r="L56" s="92"/>
      <c r="M56" s="273"/>
      <c r="N56" s="273"/>
    </row>
  </sheetData>
  <mergeCells count="108">
    <mergeCell ref="A2:C4"/>
    <mergeCell ref="D2:E2"/>
    <mergeCell ref="G2:N2"/>
    <mergeCell ref="D3:E4"/>
    <mergeCell ref="F3:F4"/>
    <mergeCell ref="B14:C14"/>
    <mergeCell ref="M14:N14"/>
    <mergeCell ref="B10:C10"/>
    <mergeCell ref="M10:N10"/>
    <mergeCell ref="B11:C11"/>
    <mergeCell ref="B8:C8"/>
    <mergeCell ref="M8:N8"/>
    <mergeCell ref="B9:C9"/>
    <mergeCell ref="M9:N9"/>
    <mergeCell ref="B6:C6"/>
    <mergeCell ref="M6:N6"/>
    <mergeCell ref="B7:C7"/>
    <mergeCell ref="M7:N7"/>
    <mergeCell ref="M11:N11"/>
    <mergeCell ref="B20:C20"/>
    <mergeCell ref="M20:N20"/>
    <mergeCell ref="B21:C21"/>
    <mergeCell ref="M21:N21"/>
    <mergeCell ref="B18:C18"/>
    <mergeCell ref="M18:N18"/>
    <mergeCell ref="B19:C19"/>
    <mergeCell ref="M19:N19"/>
    <mergeCell ref="B16:C16"/>
    <mergeCell ref="B15:C15"/>
    <mergeCell ref="M15:N15"/>
    <mergeCell ref="B12:C12"/>
    <mergeCell ref="M12:N12"/>
    <mergeCell ref="B13:C13"/>
    <mergeCell ref="M13:N13"/>
    <mergeCell ref="M16:N16"/>
    <mergeCell ref="B17:C17"/>
    <mergeCell ref="M17:N17"/>
    <mergeCell ref="B26:C26"/>
    <mergeCell ref="M26:N26"/>
    <mergeCell ref="B27:C27"/>
    <mergeCell ref="M27:N27"/>
    <mergeCell ref="B24:C24"/>
    <mergeCell ref="M24:N24"/>
    <mergeCell ref="B25:C25"/>
    <mergeCell ref="M25:N25"/>
    <mergeCell ref="B22:C22"/>
    <mergeCell ref="M22:N22"/>
    <mergeCell ref="B23:C23"/>
    <mergeCell ref="M23:N23"/>
    <mergeCell ref="B32:C32"/>
    <mergeCell ref="M32:N32"/>
    <mergeCell ref="B28:C28"/>
    <mergeCell ref="M28:N28"/>
    <mergeCell ref="B29:C29"/>
    <mergeCell ref="M39:N39"/>
    <mergeCell ref="B36:C36"/>
    <mergeCell ref="M36:N36"/>
    <mergeCell ref="B37:C37"/>
    <mergeCell ref="M37:N37"/>
    <mergeCell ref="B34:C34"/>
    <mergeCell ref="B33:C33"/>
    <mergeCell ref="M33:N33"/>
    <mergeCell ref="B30:C30"/>
    <mergeCell ref="M30:N30"/>
    <mergeCell ref="B31:C31"/>
    <mergeCell ref="M31:N31"/>
    <mergeCell ref="B40:C40"/>
    <mergeCell ref="M40:N40"/>
    <mergeCell ref="B41:C41"/>
    <mergeCell ref="M41:N41"/>
    <mergeCell ref="S5:Z5"/>
    <mergeCell ref="B56:C56"/>
    <mergeCell ref="M56:N56"/>
    <mergeCell ref="B54:C54"/>
    <mergeCell ref="M54:N54"/>
    <mergeCell ref="B55:C55"/>
    <mergeCell ref="M34:N34"/>
    <mergeCell ref="B35:C35"/>
    <mergeCell ref="M35:N35"/>
    <mergeCell ref="M44:N44"/>
    <mergeCell ref="B45:C45"/>
    <mergeCell ref="M45:N45"/>
    <mergeCell ref="B42:C42"/>
    <mergeCell ref="M42:N42"/>
    <mergeCell ref="B43:C43"/>
    <mergeCell ref="M43:N43"/>
    <mergeCell ref="M29:N29"/>
    <mergeCell ref="B38:C38"/>
    <mergeCell ref="M38:N38"/>
    <mergeCell ref="B39:C39"/>
    <mergeCell ref="M55:N55"/>
    <mergeCell ref="B52:C52"/>
    <mergeCell ref="M52:N52"/>
    <mergeCell ref="B53:C53"/>
    <mergeCell ref="M53:N53"/>
    <mergeCell ref="B50:C50"/>
    <mergeCell ref="M50:N50"/>
    <mergeCell ref="B51:C51"/>
    <mergeCell ref="M51:N51"/>
    <mergeCell ref="B44:C44"/>
    <mergeCell ref="B48:C48"/>
    <mergeCell ref="M48:N48"/>
    <mergeCell ref="B49:C49"/>
    <mergeCell ref="M49:N49"/>
    <mergeCell ref="B46:C46"/>
    <mergeCell ref="M46:N46"/>
    <mergeCell ref="B47:C47"/>
    <mergeCell ref="M47:N47"/>
  </mergeCells>
  <phoneticPr fontId="3"/>
  <conditionalFormatting sqref="G2">
    <cfRule type="containsBlanks" dxfId="6" priority="2">
      <formula>LEN(TRIM(G2))=0</formula>
    </cfRule>
  </conditionalFormatting>
  <conditionalFormatting sqref="H3 J3:J4 L3:L4">
    <cfRule type="containsBlanks" dxfId="5" priority="1">
      <formula>LEN(TRIM(H3))=0</formula>
    </cfRule>
  </conditionalFormatting>
  <dataValidations count="2">
    <dataValidation type="list" allowBlank="1" showInputMessage="1" showErrorMessage="1" sqref="F7:L56" xr:uid="{513FB81F-DF89-4C9D-A6D5-1E88361DFC5D}">
      <formula1>"〇"</formula1>
    </dataValidation>
    <dataValidation type="list" allowBlank="1" showInputMessage="1" showErrorMessage="1" sqref="E7:E56" xr:uid="{6A4ED19A-C46F-46C5-9437-D572DDC0C5B8}">
      <formula1>$Q$3:$Q$9</formula1>
    </dataValidation>
  </dataValidations>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97C65-5523-4DA5-A7C9-98E6733728DD}">
  <sheetPr>
    <tabColor theme="9"/>
  </sheetPr>
  <dimension ref="A1:Z55"/>
  <sheetViews>
    <sheetView tabSelected="1" view="pageBreakPreview" zoomScale="68" zoomScaleNormal="100" zoomScaleSheetLayoutView="100" workbookViewId="0">
      <pane ySplit="5" topLeftCell="A6" activePane="bottomLeft" state="frozen"/>
      <selection activeCell="F10" sqref="F10:X10"/>
      <selection pane="bottomLeft" activeCell="F10" sqref="F10:X10"/>
    </sheetView>
  </sheetViews>
  <sheetFormatPr defaultRowHeight="13.5" x14ac:dyDescent="0.15"/>
  <cols>
    <col min="1" max="1" width="7.625" style="91" customWidth="1"/>
    <col min="2" max="4" width="10.625" style="91" customWidth="1"/>
    <col min="5" max="12" width="10.125" style="91" customWidth="1"/>
    <col min="13" max="14" width="9.125" style="91" customWidth="1"/>
    <col min="15" max="27" width="9" style="91" customWidth="1"/>
    <col min="28" max="16384" width="9" style="91"/>
  </cols>
  <sheetData>
    <row r="1" spans="1:26" ht="34.5" customHeight="1" x14ac:dyDescent="0.15">
      <c r="A1" s="275" t="s">
        <v>125</v>
      </c>
      <c r="B1" s="276"/>
      <c r="C1" s="277"/>
      <c r="D1" s="284" t="s">
        <v>121</v>
      </c>
      <c r="E1" s="284"/>
      <c r="F1" s="96" t="s">
        <v>120</v>
      </c>
      <c r="G1" s="292">
        <f>日帰り利用申込書!D7</f>
        <v>0</v>
      </c>
      <c r="H1" s="293"/>
      <c r="I1" s="293"/>
      <c r="J1" s="293"/>
      <c r="K1" s="293"/>
      <c r="L1" s="293"/>
      <c r="M1" s="293"/>
      <c r="N1" s="294"/>
    </row>
    <row r="2" spans="1:26" ht="24.95" customHeight="1" x14ac:dyDescent="0.15">
      <c r="A2" s="278"/>
      <c r="B2" s="279"/>
      <c r="C2" s="280"/>
      <c r="D2" s="295" t="s">
        <v>124</v>
      </c>
      <c r="E2" s="295"/>
      <c r="F2" s="289" t="s">
        <v>118</v>
      </c>
      <c r="G2" s="114" t="s">
        <v>117</v>
      </c>
      <c r="H2" s="115">
        <f>日帰り利用申込書!F3</f>
        <v>0</v>
      </c>
      <c r="I2" s="116" t="s">
        <v>10</v>
      </c>
      <c r="J2" s="115">
        <f>日帰り利用申込書!H3</f>
        <v>0</v>
      </c>
      <c r="K2" s="117" t="s">
        <v>11</v>
      </c>
      <c r="L2" s="118">
        <f>日帰り利用申込書!J3</f>
        <v>0</v>
      </c>
      <c r="M2" s="117" t="s">
        <v>12</v>
      </c>
      <c r="N2" s="119" t="str">
        <f>IF(OR(H2=0,J2=0,L2=0),"",DATE(H2+2018,J2,L2))</f>
        <v/>
      </c>
      <c r="Q2" s="91" t="s">
        <v>116</v>
      </c>
    </row>
    <row r="3" spans="1:26" ht="25.5" customHeight="1" x14ac:dyDescent="0.15">
      <c r="A3" s="281"/>
      <c r="B3" s="282"/>
      <c r="C3" s="283"/>
      <c r="D3" s="295"/>
      <c r="E3" s="295"/>
      <c r="F3" s="289"/>
      <c r="G3" s="108"/>
      <c r="H3" s="106"/>
      <c r="I3" s="106"/>
      <c r="J3" s="107">
        <f>日帰り利用申込書!E4</f>
        <v>0</v>
      </c>
      <c r="K3" s="106" t="s">
        <v>130</v>
      </c>
      <c r="L3" s="107">
        <f>日帰り利用申込書!K4</f>
        <v>0</v>
      </c>
      <c r="M3" s="106" t="s">
        <v>132</v>
      </c>
      <c r="N3" s="105"/>
      <c r="Q3" s="91" t="s">
        <v>110</v>
      </c>
    </row>
    <row r="4" spans="1:26" x14ac:dyDescent="0.15">
      <c r="A4" s="104"/>
      <c r="B4" s="104"/>
      <c r="C4" s="104"/>
      <c r="D4" s="104"/>
      <c r="E4" s="104"/>
      <c r="F4" s="104"/>
      <c r="G4" s="102"/>
      <c r="H4" s="102"/>
      <c r="I4" s="102"/>
      <c r="J4" s="102"/>
      <c r="K4" s="102"/>
      <c r="L4" s="102"/>
      <c r="M4" s="103"/>
      <c r="N4" s="102"/>
      <c r="Q4" s="91" t="s">
        <v>109</v>
      </c>
      <c r="S4" s="274" t="s">
        <v>123</v>
      </c>
      <c r="T4" s="274"/>
      <c r="U4" s="274"/>
      <c r="V4" s="274"/>
      <c r="W4" s="274"/>
      <c r="X4" s="274"/>
      <c r="Y4" s="274"/>
      <c r="Z4" s="274"/>
    </row>
    <row r="5" spans="1:26" x14ac:dyDescent="0.15">
      <c r="A5" s="94" t="s">
        <v>114</v>
      </c>
      <c r="B5" s="290" t="s">
        <v>95</v>
      </c>
      <c r="C5" s="291"/>
      <c r="D5" s="94" t="s">
        <v>97</v>
      </c>
      <c r="E5" s="94" t="s">
        <v>113</v>
      </c>
      <c r="F5" s="100"/>
      <c r="G5" s="100"/>
      <c r="H5" s="100"/>
      <c r="I5" s="100"/>
      <c r="J5" s="100"/>
      <c r="K5" s="100"/>
      <c r="L5" s="100"/>
      <c r="M5" s="274" t="s">
        <v>112</v>
      </c>
      <c r="N5" s="274"/>
      <c r="Q5" s="91" t="s">
        <v>108</v>
      </c>
      <c r="S5" s="94"/>
      <c r="T5" s="100">
        <f t="shared" ref="T5:Z5" si="0">F5</f>
        <v>0</v>
      </c>
      <c r="U5" s="100">
        <f t="shared" si="0"/>
        <v>0</v>
      </c>
      <c r="V5" s="100">
        <f t="shared" si="0"/>
        <v>0</v>
      </c>
      <c r="W5" s="100">
        <f t="shared" si="0"/>
        <v>0</v>
      </c>
      <c r="X5" s="100">
        <f t="shared" si="0"/>
        <v>0</v>
      </c>
      <c r="Y5" s="99">
        <f t="shared" si="0"/>
        <v>0</v>
      </c>
      <c r="Z5" s="99">
        <f t="shared" si="0"/>
        <v>0</v>
      </c>
    </row>
    <row r="6" spans="1:26" ht="29.1" customHeight="1" x14ac:dyDescent="0.15">
      <c r="A6" s="94">
        <v>1</v>
      </c>
      <c r="B6" s="271"/>
      <c r="C6" s="272"/>
      <c r="D6" s="93"/>
      <c r="E6" s="92"/>
      <c r="F6" s="92"/>
      <c r="G6" s="92"/>
      <c r="H6" s="92"/>
      <c r="I6" s="92"/>
      <c r="J6" s="92"/>
      <c r="K6" s="92"/>
      <c r="L6" s="92"/>
      <c r="M6" s="273"/>
      <c r="N6" s="273"/>
      <c r="Q6" s="91" t="s">
        <v>107</v>
      </c>
      <c r="S6" s="97" t="s">
        <v>111</v>
      </c>
      <c r="T6" s="94">
        <f>COUNTIFS(F6:F55, "〇", E6:E55, "年少未満")</f>
        <v>0</v>
      </c>
      <c r="U6" s="94">
        <f>COUNTIFS(G6:G55, "〇", E6:E55, "年少未満")</f>
        <v>0</v>
      </c>
      <c r="V6" s="94">
        <f>COUNTIFS(H6:H55, "〇", E6:E55, "年少未満")</f>
        <v>0</v>
      </c>
      <c r="W6" s="94">
        <f>COUNTIFS(I6:I55, "〇", E6:E55, "年少未満")</f>
        <v>0</v>
      </c>
      <c r="X6" s="94">
        <f>COUNTIFS(J6:J55, "〇", E6:E55, "年少未満")</f>
        <v>0</v>
      </c>
      <c r="Y6" s="94">
        <f>COUNTIFS(K6:K55, "〇", E6:E55, "年少未満")</f>
        <v>0</v>
      </c>
      <c r="Z6" s="96">
        <f>COUNTIFS(L6:L55, "〇", E6:E55, "年少未満")</f>
        <v>0</v>
      </c>
    </row>
    <row r="7" spans="1:26" ht="29.1" customHeight="1" x14ac:dyDescent="0.15">
      <c r="A7" s="94">
        <v>2</v>
      </c>
      <c r="B7" s="271"/>
      <c r="C7" s="272"/>
      <c r="D7" s="93"/>
      <c r="E7" s="92"/>
      <c r="F7" s="92"/>
      <c r="G7" s="92"/>
      <c r="H7" s="92"/>
      <c r="I7" s="92"/>
      <c r="J7" s="92"/>
      <c r="K7" s="92"/>
      <c r="L7" s="92"/>
      <c r="M7" s="273"/>
      <c r="N7" s="273"/>
      <c r="Q7" s="91" t="s">
        <v>106</v>
      </c>
      <c r="S7" s="98" t="s">
        <v>110</v>
      </c>
      <c r="T7" s="94">
        <f>COUNTIFS(F6:F55, "〇", E6:E55, "年少～年長")</f>
        <v>0</v>
      </c>
      <c r="U7" s="94">
        <f>COUNTIFS(G6:G55, "〇", E6:E55, "年少～年長")</f>
        <v>0</v>
      </c>
      <c r="V7" s="94">
        <f>COUNTIFS(H6:H55, "〇", E6:E55, "年少～年長")</f>
        <v>0</v>
      </c>
      <c r="W7" s="94">
        <f>COUNTIFS(I6:I55, "〇", E6:E55, "年少～年長")</f>
        <v>0</v>
      </c>
      <c r="X7" s="94">
        <f>COUNTIFS(J6:J55, "〇", E6:E55, "年少～年長")</f>
        <v>0</v>
      </c>
      <c r="Y7" s="94">
        <f>COUNTIFS(K6:K55, "〇", E6:E55, "年少～年長")</f>
        <v>0</v>
      </c>
      <c r="Z7" s="96">
        <f>COUNTIFS(L6:L55, "〇", E6:E55, "年少～年長")</f>
        <v>0</v>
      </c>
    </row>
    <row r="8" spans="1:26" ht="29.1" customHeight="1" x14ac:dyDescent="0.15">
      <c r="A8" s="94">
        <v>3</v>
      </c>
      <c r="B8" s="271"/>
      <c r="C8" s="272"/>
      <c r="D8" s="93"/>
      <c r="E8" s="92"/>
      <c r="F8" s="92"/>
      <c r="G8" s="92"/>
      <c r="H8" s="92"/>
      <c r="I8" s="92"/>
      <c r="J8" s="92"/>
      <c r="K8" s="92"/>
      <c r="L8" s="92"/>
      <c r="M8" s="273"/>
      <c r="N8" s="273"/>
      <c r="Q8" s="91" t="s">
        <v>105</v>
      </c>
      <c r="S8" s="97" t="s">
        <v>109</v>
      </c>
      <c r="T8" s="94">
        <f>COUNTIFS(F6:F55, "〇", E6:E55, "小学生")</f>
        <v>0</v>
      </c>
      <c r="U8" s="94">
        <f>COUNTIFS(G6:G55, "〇", E6:E55, "小学生")</f>
        <v>0</v>
      </c>
      <c r="V8" s="94">
        <f>COUNTIFS(H6:H55, "〇", E6:E55, "小学生")</f>
        <v>0</v>
      </c>
      <c r="W8" s="94">
        <f>COUNTIFS(I6:I55, "〇", E6:E55, "小学生")</f>
        <v>0</v>
      </c>
      <c r="X8" s="94">
        <f>COUNTIFS(J6:J55, "〇", E6:E55, "小学生")</f>
        <v>0</v>
      </c>
      <c r="Y8" s="94">
        <f>COUNTIFS(K6:K55, "〇", E6:E55, "小学生")</f>
        <v>0</v>
      </c>
      <c r="Z8" s="96">
        <f>COUNTIFS(L6:L55, "〇", E6:E55, "小学生")</f>
        <v>0</v>
      </c>
    </row>
    <row r="9" spans="1:26" ht="29.1" customHeight="1" x14ac:dyDescent="0.15">
      <c r="A9" s="94">
        <v>4</v>
      </c>
      <c r="B9" s="271"/>
      <c r="C9" s="272"/>
      <c r="D9" s="93"/>
      <c r="E9" s="92"/>
      <c r="F9" s="92"/>
      <c r="G9" s="92"/>
      <c r="H9" s="92"/>
      <c r="I9" s="92"/>
      <c r="J9" s="92"/>
      <c r="K9" s="92"/>
      <c r="L9" s="92"/>
      <c r="M9" s="273"/>
      <c r="N9" s="273"/>
      <c r="S9" s="97" t="s">
        <v>108</v>
      </c>
      <c r="T9" s="94">
        <f>COUNTIFS(F6:F55, "〇", E6:E55, "中学生")</f>
        <v>0</v>
      </c>
      <c r="U9" s="94">
        <f>COUNTIFS(G6:G55, "〇", E6:E55, "中学生")</f>
        <v>0</v>
      </c>
      <c r="V9" s="94">
        <f>COUNTIFS(H6:H55, "〇", E6:E55, "中学生")</f>
        <v>0</v>
      </c>
      <c r="W9" s="94">
        <f>COUNTIFS(I6:I55, "〇", E6:E55, "中学生")</f>
        <v>0</v>
      </c>
      <c r="X9" s="94">
        <f>COUNTIFS(J6:J55, "〇", E6:E55, "中学生")</f>
        <v>0</v>
      </c>
      <c r="Y9" s="94">
        <f>COUNTIFS(K6:K55, "〇", E6:E55, "中学生")</f>
        <v>0</v>
      </c>
      <c r="Z9" s="96">
        <f>COUNTIFS(L6:L55, "〇", E6:E55, "中学生")</f>
        <v>0</v>
      </c>
    </row>
    <row r="10" spans="1:26" ht="29.1" customHeight="1" x14ac:dyDescent="0.15">
      <c r="A10" s="94">
        <v>5</v>
      </c>
      <c r="B10" s="271"/>
      <c r="C10" s="272"/>
      <c r="D10" s="93"/>
      <c r="E10" s="92"/>
      <c r="F10" s="92"/>
      <c r="G10" s="92"/>
      <c r="H10" s="92"/>
      <c r="I10" s="92"/>
      <c r="J10" s="92"/>
      <c r="K10" s="92"/>
      <c r="L10" s="92"/>
      <c r="M10" s="273"/>
      <c r="N10" s="273"/>
      <c r="S10" s="97" t="s">
        <v>107</v>
      </c>
      <c r="T10" s="94">
        <f>COUNTIFS(F6:F55, "〇", E6:E55, "高校生")</f>
        <v>0</v>
      </c>
      <c r="U10" s="94">
        <f>COUNTIFS(G6:G55, "〇", E6:E55, "高校生")</f>
        <v>0</v>
      </c>
      <c r="V10" s="94">
        <f>COUNTIFS(H6:H55, "〇", E6:E55, "高校生")</f>
        <v>0</v>
      </c>
      <c r="W10" s="94">
        <f>COUNTIFS(I6:I55, "〇", E6:E55, "高校生")</f>
        <v>0</v>
      </c>
      <c r="X10" s="94">
        <f>COUNTIFS(J6:J55, "〇", E6:E55, "高校生")</f>
        <v>0</v>
      </c>
      <c r="Y10" s="94">
        <f>COUNTIFS(K6:K55, "〇", E6:E55, "高校生")</f>
        <v>0</v>
      </c>
      <c r="Z10" s="96">
        <f>COUNTIFS(L6:L55, "〇", E6:E55, "高校生")</f>
        <v>0</v>
      </c>
    </row>
    <row r="11" spans="1:26" ht="29.1" customHeight="1" x14ac:dyDescent="0.15">
      <c r="A11" s="94">
        <v>6</v>
      </c>
      <c r="B11" s="271"/>
      <c r="C11" s="272"/>
      <c r="D11" s="93"/>
      <c r="E11" s="92"/>
      <c r="F11" s="92"/>
      <c r="G11" s="92"/>
      <c r="H11" s="92"/>
      <c r="I11" s="92"/>
      <c r="J11" s="92"/>
      <c r="K11" s="92"/>
      <c r="L11" s="92"/>
      <c r="M11" s="273"/>
      <c r="N11" s="273"/>
      <c r="S11" s="97" t="s">
        <v>106</v>
      </c>
      <c r="T11" s="94">
        <f>COUNTIFS(F6:F55, "〇", E6:E55, "学生")</f>
        <v>0</v>
      </c>
      <c r="U11" s="94">
        <f>COUNTIFS(G6:G55, "〇", E6:E55, "学生")</f>
        <v>0</v>
      </c>
      <c r="V11" s="94">
        <f>COUNTIFS(H6:H55, "〇", E6:E55, "学生")</f>
        <v>0</v>
      </c>
      <c r="W11" s="94">
        <f>COUNTIFS(I6:I55, "〇", E6:E55, "学生")</f>
        <v>0</v>
      </c>
      <c r="X11" s="94">
        <f>COUNTIFS(J6:J55, "〇", E6:E55, "学生")</f>
        <v>0</v>
      </c>
      <c r="Y11" s="94">
        <f>COUNTIFS(K6:K55, "〇", E6:E55, "学生")</f>
        <v>0</v>
      </c>
      <c r="Z11" s="96">
        <f>COUNTIFS(L6:L55, "〇", E6:E55, "学生")</f>
        <v>0</v>
      </c>
    </row>
    <row r="12" spans="1:26" ht="29.1" customHeight="1" x14ac:dyDescent="0.15">
      <c r="A12" s="94">
        <v>7</v>
      </c>
      <c r="B12" s="271"/>
      <c r="C12" s="272"/>
      <c r="D12" s="93"/>
      <c r="E12" s="92"/>
      <c r="F12" s="92"/>
      <c r="G12" s="92"/>
      <c r="H12" s="92"/>
      <c r="I12" s="92"/>
      <c r="J12" s="92"/>
      <c r="K12" s="92"/>
      <c r="L12" s="92"/>
      <c r="M12" s="273"/>
      <c r="N12" s="273"/>
      <c r="S12" s="97" t="s">
        <v>105</v>
      </c>
      <c r="T12" s="94">
        <f>COUNTIFS(F6:F55, "〇", E6:E55, "大人")</f>
        <v>0</v>
      </c>
      <c r="U12" s="94">
        <f>COUNTIFS(G6:G55, "〇", E6:E55, "大人")</f>
        <v>0</v>
      </c>
      <c r="V12" s="94">
        <f>COUNTIFS(H6:H55, "〇", E6:E55, "大人")</f>
        <v>0</v>
      </c>
      <c r="W12" s="94">
        <f>COUNTIFS(I6:I55, "〇", E6:E55, "大人")</f>
        <v>0</v>
      </c>
      <c r="X12" s="94">
        <f>COUNTIFS(J6:J55, "〇", E6:E55, "大人")</f>
        <v>0</v>
      </c>
      <c r="Y12" s="94">
        <f>COUNTIFS(K6:K55, "〇", E6:E55, "大人")</f>
        <v>0</v>
      </c>
      <c r="Z12" s="96">
        <f>COUNTIFS(L6:L55, "〇", E6:E55, "大人")</f>
        <v>0</v>
      </c>
    </row>
    <row r="13" spans="1:26" ht="29.1" customHeight="1" x14ac:dyDescent="0.15">
      <c r="A13" s="94">
        <v>8</v>
      </c>
      <c r="B13" s="271"/>
      <c r="C13" s="272"/>
      <c r="D13" s="93"/>
      <c r="E13" s="92"/>
      <c r="F13" s="92"/>
      <c r="G13" s="92"/>
      <c r="H13" s="92"/>
      <c r="I13" s="92"/>
      <c r="J13" s="92"/>
      <c r="K13" s="92"/>
      <c r="L13" s="92"/>
      <c r="M13" s="273"/>
      <c r="N13" s="273"/>
    </row>
    <row r="14" spans="1:26" ht="29.1" customHeight="1" x14ac:dyDescent="0.15">
      <c r="A14" s="94">
        <v>9</v>
      </c>
      <c r="B14" s="271"/>
      <c r="C14" s="272"/>
      <c r="D14" s="93"/>
      <c r="E14" s="92"/>
      <c r="F14" s="92"/>
      <c r="G14" s="92"/>
      <c r="H14" s="92"/>
      <c r="I14" s="92"/>
      <c r="J14" s="92"/>
      <c r="K14" s="92"/>
      <c r="L14" s="92"/>
      <c r="M14" s="273"/>
      <c r="N14" s="273"/>
    </row>
    <row r="15" spans="1:26" ht="29.1" customHeight="1" x14ac:dyDescent="0.15">
      <c r="A15" s="94">
        <v>10</v>
      </c>
      <c r="B15" s="271"/>
      <c r="C15" s="272"/>
      <c r="D15" s="93"/>
      <c r="E15" s="92"/>
      <c r="F15" s="92"/>
      <c r="G15" s="92"/>
      <c r="H15" s="92"/>
      <c r="I15" s="92"/>
      <c r="J15" s="92"/>
      <c r="K15" s="92"/>
      <c r="L15" s="92"/>
      <c r="M15" s="273"/>
      <c r="N15" s="273"/>
    </row>
    <row r="16" spans="1:26" ht="29.1" customHeight="1" x14ac:dyDescent="0.15">
      <c r="A16" s="94">
        <v>11</v>
      </c>
      <c r="B16" s="271"/>
      <c r="C16" s="272"/>
      <c r="D16" s="93"/>
      <c r="E16" s="92"/>
      <c r="F16" s="92"/>
      <c r="G16" s="92"/>
      <c r="H16" s="92"/>
      <c r="I16" s="92"/>
      <c r="J16" s="92"/>
      <c r="K16" s="92"/>
      <c r="L16" s="92"/>
      <c r="M16" s="273"/>
      <c r="N16" s="273"/>
    </row>
    <row r="17" spans="1:14" ht="29.1" customHeight="1" x14ac:dyDescent="0.15">
      <c r="A17" s="94">
        <v>12</v>
      </c>
      <c r="B17" s="271"/>
      <c r="C17" s="272"/>
      <c r="D17" s="93"/>
      <c r="E17" s="92"/>
      <c r="F17" s="92"/>
      <c r="G17" s="92"/>
      <c r="H17" s="92"/>
      <c r="I17" s="92"/>
      <c r="J17" s="92"/>
      <c r="K17" s="92"/>
      <c r="L17" s="92"/>
      <c r="M17" s="273"/>
      <c r="N17" s="273"/>
    </row>
    <row r="18" spans="1:14" ht="29.1" customHeight="1" x14ac:dyDescent="0.15">
      <c r="A18" s="94">
        <v>13</v>
      </c>
      <c r="B18" s="271"/>
      <c r="C18" s="272"/>
      <c r="D18" s="93"/>
      <c r="E18" s="92"/>
      <c r="F18" s="92"/>
      <c r="G18" s="92"/>
      <c r="H18" s="92"/>
      <c r="I18" s="92"/>
      <c r="J18" s="92"/>
      <c r="K18" s="92"/>
      <c r="L18" s="92"/>
      <c r="M18" s="273"/>
      <c r="N18" s="273"/>
    </row>
    <row r="19" spans="1:14" ht="29.1" customHeight="1" x14ac:dyDescent="0.15">
      <c r="A19" s="94">
        <v>14</v>
      </c>
      <c r="B19" s="271"/>
      <c r="C19" s="272"/>
      <c r="D19" s="93"/>
      <c r="E19" s="92"/>
      <c r="F19" s="92"/>
      <c r="G19" s="92"/>
      <c r="H19" s="92"/>
      <c r="I19" s="92"/>
      <c r="J19" s="92"/>
      <c r="K19" s="92"/>
      <c r="L19" s="92"/>
      <c r="M19" s="273"/>
      <c r="N19" s="273"/>
    </row>
    <row r="20" spans="1:14" ht="29.1" customHeight="1" x14ac:dyDescent="0.15">
      <c r="A20" s="94">
        <v>15</v>
      </c>
      <c r="B20" s="271"/>
      <c r="C20" s="272"/>
      <c r="D20" s="93"/>
      <c r="E20" s="92"/>
      <c r="F20" s="92"/>
      <c r="G20" s="92"/>
      <c r="H20" s="92"/>
      <c r="I20" s="92"/>
      <c r="J20" s="92"/>
      <c r="K20" s="92"/>
      <c r="L20" s="92"/>
      <c r="M20" s="273"/>
      <c r="N20" s="273"/>
    </row>
    <row r="21" spans="1:14" ht="29.1" customHeight="1" x14ac:dyDescent="0.15">
      <c r="A21" s="94">
        <v>16</v>
      </c>
      <c r="B21" s="271"/>
      <c r="C21" s="272"/>
      <c r="D21" s="93"/>
      <c r="E21" s="92"/>
      <c r="F21" s="92"/>
      <c r="G21" s="92"/>
      <c r="H21" s="92"/>
      <c r="I21" s="92"/>
      <c r="J21" s="92"/>
      <c r="K21" s="92"/>
      <c r="L21" s="92"/>
      <c r="M21" s="273"/>
      <c r="N21" s="273"/>
    </row>
    <row r="22" spans="1:14" ht="29.1" customHeight="1" x14ac:dyDescent="0.15">
      <c r="A22" s="94">
        <v>17</v>
      </c>
      <c r="B22" s="271"/>
      <c r="C22" s="272"/>
      <c r="D22" s="93"/>
      <c r="E22" s="92"/>
      <c r="F22" s="92"/>
      <c r="G22" s="92"/>
      <c r="H22" s="92"/>
      <c r="I22" s="92"/>
      <c r="J22" s="92"/>
      <c r="K22" s="92"/>
      <c r="L22" s="92"/>
      <c r="M22" s="273"/>
      <c r="N22" s="273"/>
    </row>
    <row r="23" spans="1:14" ht="29.1" customHeight="1" x14ac:dyDescent="0.15">
      <c r="A23" s="94">
        <v>18</v>
      </c>
      <c r="B23" s="271"/>
      <c r="C23" s="272"/>
      <c r="D23" s="93"/>
      <c r="E23" s="92"/>
      <c r="F23" s="92"/>
      <c r="G23" s="92"/>
      <c r="H23" s="92"/>
      <c r="I23" s="92"/>
      <c r="J23" s="92"/>
      <c r="K23" s="92"/>
      <c r="L23" s="92"/>
      <c r="M23" s="273"/>
      <c r="N23" s="273"/>
    </row>
    <row r="24" spans="1:14" ht="29.1" customHeight="1" x14ac:dyDescent="0.15">
      <c r="A24" s="94">
        <v>19</v>
      </c>
      <c r="B24" s="271"/>
      <c r="C24" s="272"/>
      <c r="D24" s="93"/>
      <c r="E24" s="92"/>
      <c r="F24" s="92"/>
      <c r="G24" s="92"/>
      <c r="H24" s="92"/>
      <c r="I24" s="92"/>
      <c r="J24" s="92"/>
      <c r="K24" s="92"/>
      <c r="L24" s="92"/>
      <c r="M24" s="273"/>
      <c r="N24" s="273"/>
    </row>
    <row r="25" spans="1:14" ht="29.1" customHeight="1" x14ac:dyDescent="0.15">
      <c r="A25" s="94">
        <v>20</v>
      </c>
      <c r="B25" s="271"/>
      <c r="C25" s="272"/>
      <c r="D25" s="93"/>
      <c r="E25" s="92"/>
      <c r="F25" s="92"/>
      <c r="G25" s="92"/>
      <c r="H25" s="92"/>
      <c r="I25" s="92"/>
      <c r="J25" s="92"/>
      <c r="K25" s="92"/>
      <c r="L25" s="92"/>
      <c r="M25" s="273"/>
      <c r="N25" s="273"/>
    </row>
    <row r="26" spans="1:14" ht="29.1" customHeight="1" x14ac:dyDescent="0.15">
      <c r="A26" s="94">
        <v>21</v>
      </c>
      <c r="B26" s="271"/>
      <c r="C26" s="272"/>
      <c r="D26" s="93"/>
      <c r="E26" s="92"/>
      <c r="F26" s="92"/>
      <c r="G26" s="92"/>
      <c r="H26" s="92"/>
      <c r="I26" s="92"/>
      <c r="J26" s="92"/>
      <c r="K26" s="92"/>
      <c r="L26" s="92"/>
      <c r="M26" s="273"/>
      <c r="N26" s="273"/>
    </row>
    <row r="27" spans="1:14" ht="29.1" customHeight="1" x14ac:dyDescent="0.15">
      <c r="A27" s="94">
        <v>22</v>
      </c>
      <c r="B27" s="271"/>
      <c r="C27" s="272"/>
      <c r="D27" s="93"/>
      <c r="E27" s="92"/>
      <c r="F27" s="92"/>
      <c r="G27" s="92"/>
      <c r="H27" s="92"/>
      <c r="I27" s="92"/>
      <c r="J27" s="92"/>
      <c r="K27" s="92"/>
      <c r="L27" s="92"/>
      <c r="M27" s="273"/>
      <c r="N27" s="273"/>
    </row>
    <row r="28" spans="1:14" ht="29.1" customHeight="1" x14ac:dyDescent="0.15">
      <c r="A28" s="94">
        <v>23</v>
      </c>
      <c r="B28" s="271"/>
      <c r="C28" s="272"/>
      <c r="D28" s="93"/>
      <c r="E28" s="92"/>
      <c r="F28" s="92"/>
      <c r="G28" s="92"/>
      <c r="H28" s="92"/>
      <c r="I28" s="92"/>
      <c r="J28" s="92"/>
      <c r="K28" s="92"/>
      <c r="L28" s="92"/>
      <c r="M28" s="273"/>
      <c r="N28" s="273"/>
    </row>
    <row r="29" spans="1:14" ht="29.1" customHeight="1" x14ac:dyDescent="0.15">
      <c r="A29" s="94">
        <v>24</v>
      </c>
      <c r="B29" s="271"/>
      <c r="C29" s="272"/>
      <c r="D29" s="93"/>
      <c r="E29" s="92"/>
      <c r="F29" s="92"/>
      <c r="G29" s="92"/>
      <c r="H29" s="92"/>
      <c r="I29" s="92"/>
      <c r="J29" s="92"/>
      <c r="K29" s="92"/>
      <c r="L29" s="92"/>
      <c r="M29" s="273"/>
      <c r="N29" s="273"/>
    </row>
    <row r="30" spans="1:14" ht="29.1" customHeight="1" x14ac:dyDescent="0.15">
      <c r="A30" s="94">
        <v>25</v>
      </c>
      <c r="B30" s="271"/>
      <c r="C30" s="272"/>
      <c r="D30" s="93"/>
      <c r="E30" s="92"/>
      <c r="F30" s="92"/>
      <c r="G30" s="92"/>
      <c r="H30" s="92"/>
      <c r="I30" s="92"/>
      <c r="J30" s="92"/>
      <c r="K30" s="92"/>
      <c r="L30" s="92"/>
      <c r="M30" s="273"/>
      <c r="N30" s="273"/>
    </row>
    <row r="31" spans="1:14" ht="29.1" customHeight="1" x14ac:dyDescent="0.15">
      <c r="A31" s="94">
        <v>26</v>
      </c>
      <c r="B31" s="271"/>
      <c r="C31" s="272"/>
      <c r="D31" s="93"/>
      <c r="E31" s="92"/>
      <c r="F31" s="92"/>
      <c r="G31" s="92"/>
      <c r="H31" s="92"/>
      <c r="I31" s="92"/>
      <c r="J31" s="92"/>
      <c r="K31" s="92"/>
      <c r="L31" s="92"/>
      <c r="M31" s="273"/>
      <c r="N31" s="273"/>
    </row>
    <row r="32" spans="1:14" ht="29.1" customHeight="1" x14ac:dyDescent="0.15">
      <c r="A32" s="94">
        <v>27</v>
      </c>
      <c r="B32" s="271"/>
      <c r="C32" s="272"/>
      <c r="D32" s="93"/>
      <c r="E32" s="92"/>
      <c r="F32" s="92"/>
      <c r="G32" s="92"/>
      <c r="H32" s="92"/>
      <c r="I32" s="92"/>
      <c r="J32" s="92"/>
      <c r="K32" s="92"/>
      <c r="L32" s="92"/>
      <c r="M32" s="273"/>
      <c r="N32" s="273"/>
    </row>
    <row r="33" spans="1:21" ht="29.1" customHeight="1" x14ac:dyDescent="0.15">
      <c r="A33" s="94">
        <v>28</v>
      </c>
      <c r="B33" s="271"/>
      <c r="C33" s="272"/>
      <c r="D33" s="93"/>
      <c r="E33" s="92"/>
      <c r="F33" s="92"/>
      <c r="G33" s="92"/>
      <c r="H33" s="92"/>
      <c r="I33" s="92"/>
      <c r="J33" s="92"/>
      <c r="K33" s="92"/>
      <c r="L33" s="92"/>
      <c r="M33" s="273"/>
      <c r="N33" s="273"/>
    </row>
    <row r="34" spans="1:21" ht="29.1" customHeight="1" x14ac:dyDescent="0.15">
      <c r="A34" s="94">
        <v>29</v>
      </c>
      <c r="B34" s="271"/>
      <c r="C34" s="272"/>
      <c r="D34" s="93"/>
      <c r="E34" s="92"/>
      <c r="F34" s="92"/>
      <c r="G34" s="92"/>
      <c r="H34" s="92"/>
      <c r="I34" s="92"/>
      <c r="J34" s="92"/>
      <c r="K34" s="92"/>
      <c r="L34" s="92"/>
      <c r="M34" s="273"/>
      <c r="N34" s="273"/>
      <c r="P34" s="95" t="s">
        <v>104</v>
      </c>
      <c r="Q34" s="95" t="s">
        <v>103</v>
      </c>
      <c r="R34" s="95" t="s">
        <v>102</v>
      </c>
      <c r="S34" s="95" t="s">
        <v>101</v>
      </c>
      <c r="T34" s="95" t="s">
        <v>100</v>
      </c>
      <c r="U34" s="95" t="s">
        <v>99</v>
      </c>
    </row>
    <row r="35" spans="1:21" ht="29.1" customHeight="1" x14ac:dyDescent="0.15">
      <c r="A35" s="94">
        <v>30</v>
      </c>
      <c r="B35" s="271"/>
      <c r="C35" s="272"/>
      <c r="D35" s="93"/>
      <c r="E35" s="92"/>
      <c r="F35" s="92"/>
      <c r="G35" s="92"/>
      <c r="H35" s="92"/>
      <c r="I35" s="92"/>
      <c r="J35" s="92"/>
      <c r="K35" s="92"/>
      <c r="L35" s="92"/>
      <c r="M35" s="273"/>
      <c r="N35" s="273"/>
      <c r="P35" s="95">
        <f t="shared" ref="P35:U35" si="1">COUNTIF(G6:G35,"〇")</f>
        <v>0</v>
      </c>
      <c r="Q35" s="95">
        <f t="shared" si="1"/>
        <v>0</v>
      </c>
      <c r="R35" s="95">
        <f t="shared" si="1"/>
        <v>0</v>
      </c>
      <c r="S35" s="95">
        <f t="shared" si="1"/>
        <v>0</v>
      </c>
      <c r="T35" s="95">
        <f t="shared" si="1"/>
        <v>0</v>
      </c>
      <c r="U35" s="95">
        <f t="shared" si="1"/>
        <v>0</v>
      </c>
    </row>
    <row r="36" spans="1:21" ht="29.1" customHeight="1" x14ac:dyDescent="0.15">
      <c r="A36" s="94">
        <v>31</v>
      </c>
      <c r="B36" s="271"/>
      <c r="C36" s="272"/>
      <c r="D36" s="93"/>
      <c r="E36" s="92"/>
      <c r="F36" s="92"/>
      <c r="G36" s="92"/>
      <c r="H36" s="92"/>
      <c r="I36" s="92"/>
      <c r="J36" s="92"/>
      <c r="K36" s="92"/>
      <c r="L36" s="92"/>
      <c r="M36" s="273"/>
      <c r="N36" s="273"/>
    </row>
    <row r="37" spans="1:21" ht="29.1" customHeight="1" x14ac:dyDescent="0.15">
      <c r="A37" s="94">
        <v>32</v>
      </c>
      <c r="B37" s="271"/>
      <c r="C37" s="272"/>
      <c r="D37" s="93"/>
      <c r="E37" s="92"/>
      <c r="F37" s="92"/>
      <c r="G37" s="92"/>
      <c r="H37" s="92"/>
      <c r="I37" s="92"/>
      <c r="J37" s="92"/>
      <c r="K37" s="92"/>
      <c r="L37" s="92"/>
      <c r="M37" s="273"/>
      <c r="N37" s="273"/>
    </row>
    <row r="38" spans="1:21" ht="29.1" customHeight="1" x14ac:dyDescent="0.15">
      <c r="A38" s="94">
        <v>33</v>
      </c>
      <c r="B38" s="271"/>
      <c r="C38" s="272"/>
      <c r="D38" s="93"/>
      <c r="E38" s="92"/>
      <c r="F38" s="92"/>
      <c r="G38" s="92"/>
      <c r="H38" s="92"/>
      <c r="I38" s="92"/>
      <c r="J38" s="92"/>
      <c r="K38" s="92"/>
      <c r="L38" s="92"/>
      <c r="M38" s="273"/>
      <c r="N38" s="273"/>
    </row>
    <row r="39" spans="1:21" ht="29.1" customHeight="1" x14ac:dyDescent="0.15">
      <c r="A39" s="94">
        <v>34</v>
      </c>
      <c r="B39" s="271"/>
      <c r="C39" s="272"/>
      <c r="D39" s="93"/>
      <c r="E39" s="92"/>
      <c r="F39" s="92"/>
      <c r="G39" s="92"/>
      <c r="H39" s="92"/>
      <c r="I39" s="92"/>
      <c r="J39" s="92"/>
      <c r="K39" s="92"/>
      <c r="L39" s="92"/>
      <c r="M39" s="273"/>
      <c r="N39" s="273"/>
    </row>
    <row r="40" spans="1:21" ht="29.1" customHeight="1" x14ac:dyDescent="0.15">
      <c r="A40" s="94">
        <v>35</v>
      </c>
      <c r="B40" s="271"/>
      <c r="C40" s="272"/>
      <c r="D40" s="93"/>
      <c r="E40" s="92"/>
      <c r="F40" s="92"/>
      <c r="G40" s="92"/>
      <c r="H40" s="92"/>
      <c r="I40" s="92"/>
      <c r="J40" s="92"/>
      <c r="K40" s="92"/>
      <c r="L40" s="92"/>
      <c r="M40" s="273"/>
      <c r="N40" s="273"/>
    </row>
    <row r="41" spans="1:21" ht="29.1" customHeight="1" x14ac:dyDescent="0.15">
      <c r="A41" s="94">
        <v>36</v>
      </c>
      <c r="B41" s="271"/>
      <c r="C41" s="272"/>
      <c r="D41" s="93"/>
      <c r="E41" s="92"/>
      <c r="F41" s="92"/>
      <c r="G41" s="92"/>
      <c r="H41" s="92"/>
      <c r="I41" s="92"/>
      <c r="J41" s="92"/>
      <c r="K41" s="92"/>
      <c r="L41" s="92"/>
      <c r="M41" s="273"/>
      <c r="N41" s="273"/>
    </row>
    <row r="42" spans="1:21" ht="29.1" customHeight="1" x14ac:dyDescent="0.15">
      <c r="A42" s="94">
        <v>37</v>
      </c>
      <c r="B42" s="271"/>
      <c r="C42" s="272"/>
      <c r="D42" s="93"/>
      <c r="E42" s="92"/>
      <c r="F42" s="92"/>
      <c r="G42" s="92"/>
      <c r="H42" s="92"/>
      <c r="I42" s="92"/>
      <c r="J42" s="92"/>
      <c r="K42" s="92"/>
      <c r="L42" s="92"/>
      <c r="M42" s="273"/>
      <c r="N42" s="273"/>
    </row>
    <row r="43" spans="1:21" ht="29.1" customHeight="1" x14ac:dyDescent="0.15">
      <c r="A43" s="94">
        <v>38</v>
      </c>
      <c r="B43" s="271"/>
      <c r="C43" s="272"/>
      <c r="D43" s="93"/>
      <c r="E43" s="92"/>
      <c r="F43" s="92"/>
      <c r="G43" s="92"/>
      <c r="H43" s="92"/>
      <c r="I43" s="92"/>
      <c r="J43" s="92"/>
      <c r="K43" s="92"/>
      <c r="L43" s="92"/>
      <c r="M43" s="273"/>
      <c r="N43" s="273"/>
    </row>
    <row r="44" spans="1:21" ht="29.1" customHeight="1" x14ac:dyDescent="0.15">
      <c r="A44" s="94">
        <v>39</v>
      </c>
      <c r="B44" s="271"/>
      <c r="C44" s="272"/>
      <c r="D44" s="93"/>
      <c r="E44" s="92"/>
      <c r="F44" s="92"/>
      <c r="G44" s="92"/>
      <c r="H44" s="92"/>
      <c r="I44" s="92"/>
      <c r="J44" s="92"/>
      <c r="K44" s="92"/>
      <c r="L44" s="92"/>
      <c r="M44" s="273"/>
      <c r="N44" s="273"/>
    </row>
    <row r="45" spans="1:21" ht="29.1" customHeight="1" x14ac:dyDescent="0.15">
      <c r="A45" s="94">
        <v>40</v>
      </c>
      <c r="B45" s="271"/>
      <c r="C45" s="272"/>
      <c r="D45" s="93"/>
      <c r="E45" s="92"/>
      <c r="F45" s="92"/>
      <c r="G45" s="92"/>
      <c r="H45" s="92"/>
      <c r="I45" s="92"/>
      <c r="J45" s="92"/>
      <c r="K45" s="92"/>
      <c r="L45" s="92"/>
      <c r="M45" s="273"/>
      <c r="N45" s="273"/>
    </row>
    <row r="46" spans="1:21" ht="29.1" customHeight="1" x14ac:dyDescent="0.15">
      <c r="A46" s="94">
        <v>41</v>
      </c>
      <c r="B46" s="271"/>
      <c r="C46" s="272"/>
      <c r="D46" s="93"/>
      <c r="E46" s="92"/>
      <c r="F46" s="92"/>
      <c r="G46" s="92"/>
      <c r="H46" s="92"/>
      <c r="I46" s="92"/>
      <c r="J46" s="92"/>
      <c r="K46" s="92"/>
      <c r="L46" s="92"/>
      <c r="M46" s="273"/>
      <c r="N46" s="273"/>
    </row>
    <row r="47" spans="1:21" ht="29.1" customHeight="1" x14ac:dyDescent="0.15">
      <c r="A47" s="94">
        <v>42</v>
      </c>
      <c r="B47" s="271"/>
      <c r="C47" s="272"/>
      <c r="D47" s="93"/>
      <c r="E47" s="92"/>
      <c r="F47" s="92"/>
      <c r="G47" s="92"/>
      <c r="H47" s="92"/>
      <c r="I47" s="92"/>
      <c r="J47" s="92"/>
      <c r="K47" s="92"/>
      <c r="L47" s="92"/>
      <c r="M47" s="273"/>
      <c r="N47" s="273"/>
    </row>
    <row r="48" spans="1:21" ht="29.1" customHeight="1" x14ac:dyDescent="0.15">
      <c r="A48" s="94">
        <v>43</v>
      </c>
      <c r="B48" s="271"/>
      <c r="C48" s="272"/>
      <c r="D48" s="93"/>
      <c r="E48" s="92"/>
      <c r="F48" s="92"/>
      <c r="G48" s="92"/>
      <c r="H48" s="92"/>
      <c r="I48" s="92"/>
      <c r="J48" s="92"/>
      <c r="K48" s="92"/>
      <c r="L48" s="92"/>
      <c r="M48" s="273"/>
      <c r="N48" s="273"/>
    </row>
    <row r="49" spans="1:14" ht="29.1" customHeight="1" x14ac:dyDescent="0.15">
      <c r="A49" s="94">
        <v>44</v>
      </c>
      <c r="B49" s="271"/>
      <c r="C49" s="272"/>
      <c r="D49" s="93"/>
      <c r="E49" s="92"/>
      <c r="F49" s="92"/>
      <c r="G49" s="92"/>
      <c r="H49" s="92"/>
      <c r="I49" s="92"/>
      <c r="J49" s="92"/>
      <c r="K49" s="92"/>
      <c r="L49" s="92"/>
      <c r="M49" s="273"/>
      <c r="N49" s="273"/>
    </row>
    <row r="50" spans="1:14" ht="29.1" customHeight="1" x14ac:dyDescent="0.15">
      <c r="A50" s="94">
        <v>45</v>
      </c>
      <c r="B50" s="271"/>
      <c r="C50" s="272"/>
      <c r="D50" s="93"/>
      <c r="E50" s="92"/>
      <c r="F50" s="92"/>
      <c r="G50" s="92"/>
      <c r="H50" s="92"/>
      <c r="I50" s="92"/>
      <c r="J50" s="92"/>
      <c r="K50" s="92"/>
      <c r="L50" s="92"/>
      <c r="M50" s="273"/>
      <c r="N50" s="273"/>
    </row>
    <row r="51" spans="1:14" ht="29.1" customHeight="1" x14ac:dyDescent="0.15">
      <c r="A51" s="94">
        <v>46</v>
      </c>
      <c r="B51" s="271"/>
      <c r="C51" s="272"/>
      <c r="D51" s="93"/>
      <c r="E51" s="92"/>
      <c r="F51" s="92"/>
      <c r="G51" s="92"/>
      <c r="H51" s="92"/>
      <c r="I51" s="92"/>
      <c r="J51" s="92"/>
      <c r="K51" s="92"/>
      <c r="L51" s="92"/>
      <c r="M51" s="273"/>
      <c r="N51" s="273"/>
    </row>
    <row r="52" spans="1:14" ht="29.1" customHeight="1" x14ac:dyDescent="0.15">
      <c r="A52" s="94">
        <v>47</v>
      </c>
      <c r="B52" s="271"/>
      <c r="C52" s="272"/>
      <c r="D52" s="93"/>
      <c r="E52" s="92"/>
      <c r="F52" s="92"/>
      <c r="G52" s="92"/>
      <c r="H52" s="92"/>
      <c r="I52" s="92"/>
      <c r="J52" s="92"/>
      <c r="K52" s="92"/>
      <c r="L52" s="92"/>
      <c r="M52" s="273"/>
      <c r="N52" s="273"/>
    </row>
    <row r="53" spans="1:14" ht="29.1" customHeight="1" x14ac:dyDescent="0.15">
      <c r="A53" s="94">
        <v>48</v>
      </c>
      <c r="B53" s="271"/>
      <c r="C53" s="272"/>
      <c r="D53" s="93"/>
      <c r="E53" s="92"/>
      <c r="F53" s="92"/>
      <c r="G53" s="92"/>
      <c r="H53" s="92"/>
      <c r="I53" s="92"/>
      <c r="J53" s="92"/>
      <c r="K53" s="92"/>
      <c r="L53" s="92"/>
      <c r="M53" s="273"/>
      <c r="N53" s="273"/>
    </row>
    <row r="54" spans="1:14" ht="29.1" customHeight="1" x14ac:dyDescent="0.15">
      <c r="A54" s="94">
        <v>49</v>
      </c>
      <c r="B54" s="271"/>
      <c r="C54" s="272"/>
      <c r="D54" s="93"/>
      <c r="E54" s="92"/>
      <c r="F54" s="92"/>
      <c r="G54" s="92"/>
      <c r="H54" s="92"/>
      <c r="I54" s="92"/>
      <c r="J54" s="92"/>
      <c r="K54" s="92"/>
      <c r="L54" s="92"/>
      <c r="M54" s="273"/>
      <c r="N54" s="273"/>
    </row>
    <row r="55" spans="1:14" ht="29.1" customHeight="1" x14ac:dyDescent="0.15">
      <c r="A55" s="94">
        <v>50</v>
      </c>
      <c r="B55" s="271"/>
      <c r="C55" s="272"/>
      <c r="D55" s="93"/>
      <c r="E55" s="92"/>
      <c r="F55" s="92"/>
      <c r="G55" s="92"/>
      <c r="H55" s="92"/>
      <c r="I55" s="92"/>
      <c r="J55" s="92"/>
      <c r="K55" s="92"/>
      <c r="L55" s="92"/>
      <c r="M55" s="273"/>
      <c r="N55" s="273"/>
    </row>
  </sheetData>
  <mergeCells count="108">
    <mergeCell ref="A1:C3"/>
    <mergeCell ref="D1:E1"/>
    <mergeCell ref="G1:N1"/>
    <mergeCell ref="D2:E3"/>
    <mergeCell ref="F2:F3"/>
    <mergeCell ref="B11:C11"/>
    <mergeCell ref="M11:N11"/>
    <mergeCell ref="S4:Z4"/>
    <mergeCell ref="B5:C5"/>
    <mergeCell ref="M5:N5"/>
    <mergeCell ref="B6:C6"/>
    <mergeCell ref="M6:N6"/>
    <mergeCell ref="B7:C7"/>
    <mergeCell ref="M7:N7"/>
    <mergeCell ref="B19:C19"/>
    <mergeCell ref="M19:N19"/>
    <mergeCell ref="B12:C12"/>
    <mergeCell ref="M12:N12"/>
    <mergeCell ref="B13:C13"/>
    <mergeCell ref="M13:N13"/>
    <mergeCell ref="B8:C8"/>
    <mergeCell ref="M8:N8"/>
    <mergeCell ref="B9:C9"/>
    <mergeCell ref="M9:N9"/>
    <mergeCell ref="B10:C10"/>
    <mergeCell ref="M10:N10"/>
    <mergeCell ref="B14:C14"/>
    <mergeCell ref="M14:N14"/>
    <mergeCell ref="B15:C15"/>
    <mergeCell ref="M15:N15"/>
    <mergeCell ref="B16:C16"/>
    <mergeCell ref="M16:N16"/>
    <mergeCell ref="B17:C17"/>
    <mergeCell ref="M17:N17"/>
    <mergeCell ref="B18:C18"/>
    <mergeCell ref="M18:N18"/>
    <mergeCell ref="B31:C31"/>
    <mergeCell ref="M31:N31"/>
    <mergeCell ref="B20:C20"/>
    <mergeCell ref="M20:N20"/>
    <mergeCell ref="B21:C21"/>
    <mergeCell ref="M21:N21"/>
    <mergeCell ref="B22:C22"/>
    <mergeCell ref="M22:N22"/>
    <mergeCell ref="B23:C23"/>
    <mergeCell ref="M23:N23"/>
    <mergeCell ref="B24:C24"/>
    <mergeCell ref="M24:N24"/>
    <mergeCell ref="B25:C25"/>
    <mergeCell ref="M25:N25"/>
    <mergeCell ref="B26:C26"/>
    <mergeCell ref="M26:N26"/>
    <mergeCell ref="B27:C27"/>
    <mergeCell ref="M27:N27"/>
    <mergeCell ref="B28:C28"/>
    <mergeCell ref="M28:N28"/>
    <mergeCell ref="B29:C29"/>
    <mergeCell ref="M29:N29"/>
    <mergeCell ref="B30:C30"/>
    <mergeCell ref="M30:N30"/>
    <mergeCell ref="B43:C43"/>
    <mergeCell ref="M43:N43"/>
    <mergeCell ref="B32:C32"/>
    <mergeCell ref="M32:N32"/>
    <mergeCell ref="B33:C33"/>
    <mergeCell ref="M33:N33"/>
    <mergeCell ref="B34:C34"/>
    <mergeCell ref="M34:N34"/>
    <mergeCell ref="B35:C35"/>
    <mergeCell ref="M35:N35"/>
    <mergeCell ref="B36:C36"/>
    <mergeCell ref="M36:N36"/>
    <mergeCell ref="B37:C37"/>
    <mergeCell ref="M37:N37"/>
    <mergeCell ref="B38:C38"/>
    <mergeCell ref="M38:N38"/>
    <mergeCell ref="B39:C39"/>
    <mergeCell ref="M39:N39"/>
    <mergeCell ref="B40:C40"/>
    <mergeCell ref="M40:N40"/>
    <mergeCell ref="B41:C41"/>
    <mergeCell ref="M41:N41"/>
    <mergeCell ref="B42:C42"/>
    <mergeCell ref="M42:N42"/>
    <mergeCell ref="B55:C55"/>
    <mergeCell ref="M55:N55"/>
    <mergeCell ref="B44:C44"/>
    <mergeCell ref="M44:N44"/>
    <mergeCell ref="B45:C45"/>
    <mergeCell ref="M45:N45"/>
    <mergeCell ref="B46:C46"/>
    <mergeCell ref="M46:N46"/>
    <mergeCell ref="B47:C47"/>
    <mergeCell ref="M47:N47"/>
    <mergeCell ref="B48:C48"/>
    <mergeCell ref="M48:N48"/>
    <mergeCell ref="B49:C49"/>
    <mergeCell ref="M49:N49"/>
    <mergeCell ref="B50:C50"/>
    <mergeCell ref="M50:N50"/>
    <mergeCell ref="B51:C51"/>
    <mergeCell ref="M51:N51"/>
    <mergeCell ref="B52:C52"/>
    <mergeCell ref="M52:N52"/>
    <mergeCell ref="B53:C53"/>
    <mergeCell ref="M53:N53"/>
    <mergeCell ref="B54:C54"/>
    <mergeCell ref="M54:N54"/>
  </mergeCells>
  <phoneticPr fontId="3"/>
  <conditionalFormatting sqref="G1">
    <cfRule type="containsBlanks" dxfId="4" priority="2">
      <formula>LEN(TRIM(G1))=0</formula>
    </cfRule>
  </conditionalFormatting>
  <conditionalFormatting sqref="H2 J2:J3 L2:L3">
    <cfRule type="containsBlanks" dxfId="3" priority="1">
      <formula>LEN(TRIM(H2))=0</formula>
    </cfRule>
  </conditionalFormatting>
  <dataValidations count="2">
    <dataValidation type="list" allowBlank="1" showInputMessage="1" showErrorMessage="1" sqref="E6:E55" xr:uid="{96F199DD-BFD6-495B-9A08-AE48F6C25B28}">
      <formula1>$Q$2:$Q$8</formula1>
    </dataValidation>
    <dataValidation type="list" allowBlank="1" showInputMessage="1" showErrorMessage="1" sqref="F6:L55" xr:uid="{70EE8ED3-E8AE-444C-89AB-AEAD7FD16F6D}">
      <formula1>"〇"</formula1>
    </dataValidation>
  </dataValidations>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7F877-51C6-4361-84B3-6443036A5F67}">
  <sheetPr>
    <tabColor theme="9"/>
  </sheetPr>
  <dimension ref="A1:P40"/>
  <sheetViews>
    <sheetView tabSelected="1" view="pageBreakPreview" zoomScale="91" zoomScaleNormal="100" zoomScaleSheetLayoutView="100" workbookViewId="0">
      <pane ySplit="5" topLeftCell="A6" activePane="bottomLeft" state="frozen"/>
      <selection activeCell="F10" sqref="F10:X10"/>
      <selection pane="bottomLeft" activeCell="F10" sqref="F10:X10"/>
    </sheetView>
  </sheetViews>
  <sheetFormatPr defaultRowHeight="13.5" x14ac:dyDescent="0.15"/>
  <cols>
    <col min="1" max="1" width="6.875" style="91" customWidth="1"/>
    <col min="2" max="5" width="8.625" style="91" customWidth="1"/>
    <col min="6" max="12" width="9.75" style="91" customWidth="1"/>
    <col min="13" max="14" width="8.625" style="91" customWidth="1"/>
    <col min="15" max="15" width="5" style="91" customWidth="1"/>
    <col min="16" max="16" width="9" style="91" customWidth="1"/>
    <col min="17" max="16384" width="9" style="91"/>
  </cols>
  <sheetData>
    <row r="1" spans="1:16" ht="34.5" customHeight="1" x14ac:dyDescent="0.15">
      <c r="A1" s="296" t="s">
        <v>128</v>
      </c>
      <c r="B1" s="297"/>
      <c r="C1" s="298"/>
      <c r="D1" s="289" t="s">
        <v>121</v>
      </c>
      <c r="E1" s="305"/>
      <c r="F1" s="109" t="s">
        <v>120</v>
      </c>
      <c r="G1" s="306">
        <f>日帰り利用申込書!D7</f>
        <v>0</v>
      </c>
      <c r="H1" s="307"/>
      <c r="I1" s="307"/>
      <c r="J1" s="307"/>
      <c r="K1" s="307"/>
      <c r="L1" s="307"/>
      <c r="M1" s="307"/>
      <c r="N1" s="308"/>
    </row>
    <row r="2" spans="1:16" ht="24.95" customHeight="1" x14ac:dyDescent="0.15">
      <c r="A2" s="299"/>
      <c r="B2" s="300"/>
      <c r="C2" s="301"/>
      <c r="D2" s="309" t="s">
        <v>119</v>
      </c>
      <c r="E2" s="310"/>
      <c r="F2" s="284" t="s">
        <v>118</v>
      </c>
      <c r="G2" s="114" t="s">
        <v>133</v>
      </c>
      <c r="H2" s="117">
        <f>日帰り利用申込書!F3</f>
        <v>0</v>
      </c>
      <c r="I2" s="116" t="s">
        <v>134</v>
      </c>
      <c r="J2" s="118">
        <f>日帰り利用申込書!H3</f>
        <v>0</v>
      </c>
      <c r="K2" s="117" t="s">
        <v>135</v>
      </c>
      <c r="L2" s="118">
        <f>日帰り利用申込書!J3</f>
        <v>0</v>
      </c>
      <c r="M2" s="117" t="s">
        <v>136</v>
      </c>
      <c r="N2" s="119" t="str">
        <f>IF(OR(H2=0,J2=0,L2=0),"",DATE(H2+2018,J2,L2))</f>
        <v/>
      </c>
      <c r="O2" s="91" t="s">
        <v>127</v>
      </c>
      <c r="P2" s="91" t="s">
        <v>105</v>
      </c>
    </row>
    <row r="3" spans="1:16" ht="25.5" customHeight="1" x14ac:dyDescent="0.15">
      <c r="A3" s="302"/>
      <c r="B3" s="303"/>
      <c r="C3" s="304"/>
      <c r="D3" s="311"/>
      <c r="E3" s="312"/>
      <c r="F3" s="284"/>
      <c r="G3" s="121"/>
      <c r="H3" s="122"/>
      <c r="I3" s="117"/>
      <c r="J3" s="122">
        <f>日帰り利用申込書!E4</f>
        <v>0</v>
      </c>
      <c r="K3" s="117" t="s">
        <v>129</v>
      </c>
      <c r="L3" s="122">
        <f>日帰り利用申込書!K4</f>
        <v>0</v>
      </c>
      <c r="M3" s="117" t="s">
        <v>131</v>
      </c>
      <c r="N3" s="119"/>
      <c r="P3" s="91" t="s">
        <v>106</v>
      </c>
    </row>
    <row r="4" spans="1:16" x14ac:dyDescent="0.15">
      <c r="A4" s="128"/>
      <c r="B4" s="129"/>
      <c r="C4" s="129"/>
      <c r="D4" s="129"/>
      <c r="E4" s="129"/>
      <c r="F4" s="129"/>
      <c r="G4" s="130"/>
      <c r="H4" s="130"/>
      <c r="I4" s="130"/>
      <c r="J4" s="130"/>
      <c r="K4" s="130"/>
      <c r="L4" s="130"/>
      <c r="M4" s="131"/>
      <c r="N4" s="132"/>
    </row>
    <row r="5" spans="1:16" x14ac:dyDescent="0.15">
      <c r="A5" s="101" t="s">
        <v>114</v>
      </c>
      <c r="B5" s="290" t="s">
        <v>95</v>
      </c>
      <c r="C5" s="291"/>
      <c r="D5" s="101" t="s">
        <v>97</v>
      </c>
      <c r="E5" s="101" t="s">
        <v>113</v>
      </c>
      <c r="F5" s="100"/>
      <c r="G5" s="100"/>
      <c r="H5" s="100"/>
      <c r="I5" s="100"/>
      <c r="J5" s="100"/>
      <c r="K5" s="100"/>
      <c r="L5" s="100"/>
      <c r="M5" s="274" t="s">
        <v>112</v>
      </c>
      <c r="N5" s="274"/>
    </row>
    <row r="6" spans="1:16" ht="29.1" customHeight="1" x14ac:dyDescent="0.15">
      <c r="A6" s="101">
        <v>1</v>
      </c>
      <c r="B6" s="271"/>
      <c r="C6" s="272"/>
      <c r="D6" s="93"/>
      <c r="E6" s="92"/>
      <c r="F6" s="92"/>
      <c r="G6" s="92"/>
      <c r="H6" s="92"/>
      <c r="I6" s="92"/>
      <c r="J6" s="92"/>
      <c r="K6" s="92"/>
      <c r="L6" s="92"/>
      <c r="M6" s="273"/>
      <c r="N6" s="273"/>
    </row>
    <row r="7" spans="1:16" ht="29.1" customHeight="1" x14ac:dyDescent="0.15">
      <c r="A7" s="101">
        <v>2</v>
      </c>
      <c r="B7" s="271"/>
      <c r="C7" s="272"/>
      <c r="D7" s="93"/>
      <c r="E7" s="92"/>
      <c r="F7" s="92"/>
      <c r="G7" s="92"/>
      <c r="H7" s="92"/>
      <c r="I7" s="92"/>
      <c r="J7" s="92"/>
      <c r="K7" s="92"/>
      <c r="L7" s="92"/>
      <c r="M7" s="273"/>
      <c r="N7" s="273"/>
    </row>
    <row r="8" spans="1:16" ht="29.1" customHeight="1" x14ac:dyDescent="0.15">
      <c r="A8" s="101">
        <v>3</v>
      </c>
      <c r="B8" s="271"/>
      <c r="C8" s="272"/>
      <c r="D8" s="93"/>
      <c r="E8" s="92"/>
      <c r="F8" s="92"/>
      <c r="G8" s="92"/>
      <c r="H8" s="92"/>
      <c r="I8" s="92"/>
      <c r="J8" s="92"/>
      <c r="K8" s="92"/>
      <c r="L8" s="92"/>
      <c r="M8" s="273"/>
      <c r="N8" s="273"/>
    </row>
    <row r="9" spans="1:16" ht="29.1" customHeight="1" x14ac:dyDescent="0.15">
      <c r="A9" s="101">
        <v>4</v>
      </c>
      <c r="B9" s="271"/>
      <c r="C9" s="272"/>
      <c r="D9" s="93"/>
      <c r="E9" s="92"/>
      <c r="F9" s="92"/>
      <c r="G9" s="92"/>
      <c r="H9" s="92"/>
      <c r="I9" s="92"/>
      <c r="J9" s="92"/>
      <c r="K9" s="92"/>
      <c r="L9" s="92"/>
      <c r="M9" s="273"/>
      <c r="N9" s="273"/>
    </row>
    <row r="10" spans="1:16" ht="29.1" customHeight="1" x14ac:dyDescent="0.15">
      <c r="A10" s="101">
        <v>5</v>
      </c>
      <c r="B10" s="271"/>
      <c r="C10" s="272"/>
      <c r="D10" s="93"/>
      <c r="E10" s="92"/>
      <c r="F10" s="92"/>
      <c r="G10" s="92"/>
      <c r="H10" s="92"/>
      <c r="I10" s="92"/>
      <c r="J10" s="92"/>
      <c r="K10" s="92"/>
      <c r="L10" s="92"/>
      <c r="M10" s="273"/>
      <c r="N10" s="273"/>
    </row>
    <row r="11" spans="1:16" ht="29.1" customHeight="1" x14ac:dyDescent="0.15">
      <c r="A11" s="101">
        <v>6</v>
      </c>
      <c r="B11" s="271"/>
      <c r="C11" s="272"/>
      <c r="D11" s="93"/>
      <c r="E11" s="92"/>
      <c r="F11" s="92"/>
      <c r="G11" s="92"/>
      <c r="H11" s="92"/>
      <c r="I11" s="92"/>
      <c r="J11" s="92"/>
      <c r="K11" s="92"/>
      <c r="L11" s="92"/>
      <c r="M11" s="273"/>
      <c r="N11" s="273"/>
    </row>
    <row r="12" spans="1:16" ht="29.1" customHeight="1" x14ac:dyDescent="0.15">
      <c r="A12" s="101">
        <v>7</v>
      </c>
      <c r="B12" s="271"/>
      <c r="C12" s="272"/>
      <c r="D12" s="93"/>
      <c r="E12" s="92"/>
      <c r="F12" s="92"/>
      <c r="G12" s="92"/>
      <c r="H12" s="92"/>
      <c r="I12" s="92"/>
      <c r="J12" s="92"/>
      <c r="K12" s="92"/>
      <c r="L12" s="92"/>
      <c r="M12" s="273"/>
      <c r="N12" s="273"/>
    </row>
    <row r="13" spans="1:16" ht="29.1" customHeight="1" x14ac:dyDescent="0.15">
      <c r="A13" s="101">
        <v>8</v>
      </c>
      <c r="B13" s="271"/>
      <c r="C13" s="272"/>
      <c r="D13" s="93"/>
      <c r="E13" s="92"/>
      <c r="F13" s="92"/>
      <c r="G13" s="92"/>
      <c r="H13" s="92"/>
      <c r="I13" s="92"/>
      <c r="J13" s="92"/>
      <c r="K13" s="92"/>
      <c r="L13" s="92"/>
      <c r="M13" s="273"/>
      <c r="N13" s="273"/>
    </row>
    <row r="14" spans="1:16" ht="29.1" customHeight="1" x14ac:dyDescent="0.15">
      <c r="A14" s="101">
        <v>9</v>
      </c>
      <c r="B14" s="271"/>
      <c r="C14" s="272"/>
      <c r="D14" s="93"/>
      <c r="E14" s="92"/>
      <c r="F14" s="92"/>
      <c r="G14" s="92"/>
      <c r="H14" s="92"/>
      <c r="I14" s="92"/>
      <c r="J14" s="92"/>
      <c r="K14" s="92"/>
      <c r="L14" s="92"/>
      <c r="M14" s="273"/>
      <c r="N14" s="273"/>
    </row>
    <row r="15" spans="1:16" ht="29.1" customHeight="1" x14ac:dyDescent="0.15">
      <c r="A15" s="101">
        <v>10</v>
      </c>
      <c r="B15" s="271"/>
      <c r="C15" s="272"/>
      <c r="D15" s="93"/>
      <c r="E15" s="92"/>
      <c r="F15" s="92"/>
      <c r="G15" s="92"/>
      <c r="H15" s="92"/>
      <c r="I15" s="92"/>
      <c r="J15" s="92"/>
      <c r="K15" s="92"/>
      <c r="L15" s="92"/>
      <c r="M15" s="273"/>
      <c r="N15" s="273"/>
    </row>
    <row r="16" spans="1:16" ht="29.1" customHeight="1" x14ac:dyDescent="0.15">
      <c r="A16" s="101">
        <v>11</v>
      </c>
      <c r="B16" s="271"/>
      <c r="C16" s="272"/>
      <c r="D16" s="93"/>
      <c r="E16" s="92"/>
      <c r="F16" s="92"/>
      <c r="G16" s="92"/>
      <c r="H16" s="92"/>
      <c r="I16" s="92"/>
      <c r="J16" s="92"/>
      <c r="K16" s="92"/>
      <c r="L16" s="92"/>
      <c r="M16" s="273"/>
      <c r="N16" s="273"/>
    </row>
    <row r="17" spans="1:14" ht="29.1" customHeight="1" x14ac:dyDescent="0.15">
      <c r="A17" s="101">
        <v>12</v>
      </c>
      <c r="B17" s="271"/>
      <c r="C17" s="272"/>
      <c r="D17" s="93"/>
      <c r="E17" s="92"/>
      <c r="F17" s="92"/>
      <c r="G17" s="92"/>
      <c r="H17" s="92"/>
      <c r="I17" s="92"/>
      <c r="J17" s="92"/>
      <c r="K17" s="92"/>
      <c r="L17" s="92"/>
      <c r="M17" s="273"/>
      <c r="N17" s="273"/>
    </row>
    <row r="18" spans="1:14" ht="29.1" customHeight="1" x14ac:dyDescent="0.15">
      <c r="A18" s="101">
        <v>13</v>
      </c>
      <c r="B18" s="271"/>
      <c r="C18" s="272"/>
      <c r="D18" s="93"/>
      <c r="E18" s="92"/>
      <c r="F18" s="92"/>
      <c r="G18" s="92"/>
      <c r="H18" s="92"/>
      <c r="I18" s="92"/>
      <c r="J18" s="92"/>
      <c r="K18" s="92"/>
      <c r="L18" s="92"/>
      <c r="M18" s="273"/>
      <c r="N18" s="273"/>
    </row>
    <row r="19" spans="1:14" ht="29.1" customHeight="1" x14ac:dyDescent="0.15">
      <c r="A19" s="101">
        <v>14</v>
      </c>
      <c r="B19" s="271"/>
      <c r="C19" s="272"/>
      <c r="D19" s="93"/>
      <c r="E19" s="92"/>
      <c r="F19" s="92"/>
      <c r="G19" s="92"/>
      <c r="H19" s="92"/>
      <c r="I19" s="92"/>
      <c r="J19" s="92"/>
      <c r="K19" s="92"/>
      <c r="L19" s="92"/>
      <c r="M19" s="273"/>
      <c r="N19" s="273"/>
    </row>
    <row r="20" spans="1:14" ht="29.1" customHeight="1" x14ac:dyDescent="0.15">
      <c r="A20" s="101">
        <v>15</v>
      </c>
      <c r="B20" s="271"/>
      <c r="C20" s="272"/>
      <c r="D20" s="93"/>
      <c r="E20" s="92"/>
      <c r="F20" s="92"/>
      <c r="G20" s="92"/>
      <c r="H20" s="92"/>
      <c r="I20" s="92"/>
      <c r="J20" s="92"/>
      <c r="K20" s="92"/>
      <c r="L20" s="92"/>
      <c r="M20" s="273"/>
      <c r="N20" s="273"/>
    </row>
    <row r="21" spans="1:14" ht="29.1" customHeight="1" x14ac:dyDescent="0.15">
      <c r="A21" s="101">
        <v>16</v>
      </c>
      <c r="B21" s="271"/>
      <c r="C21" s="272"/>
      <c r="D21" s="93"/>
      <c r="E21" s="92"/>
      <c r="F21" s="92"/>
      <c r="G21" s="92"/>
      <c r="H21" s="92"/>
      <c r="I21" s="92"/>
      <c r="J21" s="92"/>
      <c r="K21" s="92"/>
      <c r="L21" s="92"/>
      <c r="M21" s="273"/>
      <c r="N21" s="273"/>
    </row>
    <row r="22" spans="1:14" ht="29.1" customHeight="1" x14ac:dyDescent="0.15">
      <c r="A22" s="101">
        <v>17</v>
      </c>
      <c r="B22" s="271"/>
      <c r="C22" s="272"/>
      <c r="D22" s="93"/>
      <c r="E22" s="92"/>
      <c r="F22" s="92"/>
      <c r="G22" s="92"/>
      <c r="H22" s="92"/>
      <c r="I22" s="92"/>
      <c r="J22" s="92"/>
      <c r="K22" s="92"/>
      <c r="L22" s="92"/>
      <c r="M22" s="273"/>
      <c r="N22" s="273"/>
    </row>
    <row r="23" spans="1:14" ht="29.1" customHeight="1" x14ac:dyDescent="0.15">
      <c r="A23" s="101">
        <v>18</v>
      </c>
      <c r="B23" s="271"/>
      <c r="C23" s="272"/>
      <c r="D23" s="93"/>
      <c r="E23" s="92"/>
      <c r="F23" s="92"/>
      <c r="G23" s="92"/>
      <c r="H23" s="92"/>
      <c r="I23" s="92"/>
      <c r="J23" s="92"/>
      <c r="K23" s="92"/>
      <c r="L23" s="92"/>
      <c r="M23" s="273"/>
      <c r="N23" s="273"/>
    </row>
    <row r="24" spans="1:14" ht="29.1" customHeight="1" x14ac:dyDescent="0.15">
      <c r="A24" s="101">
        <v>19</v>
      </c>
      <c r="B24" s="271"/>
      <c r="C24" s="272"/>
      <c r="D24" s="93"/>
      <c r="E24" s="92"/>
      <c r="F24" s="92"/>
      <c r="G24" s="92"/>
      <c r="H24" s="92"/>
      <c r="I24" s="92"/>
      <c r="J24" s="92"/>
      <c r="K24" s="92"/>
      <c r="L24" s="92"/>
      <c r="M24" s="273"/>
      <c r="N24" s="273"/>
    </row>
    <row r="25" spans="1:14" ht="29.1" customHeight="1" x14ac:dyDescent="0.15">
      <c r="A25" s="101">
        <v>20</v>
      </c>
      <c r="B25" s="271"/>
      <c r="C25" s="272"/>
      <c r="D25" s="93"/>
      <c r="E25" s="92"/>
      <c r="F25" s="92"/>
      <c r="G25" s="92"/>
      <c r="H25" s="92"/>
      <c r="I25" s="92"/>
      <c r="J25" s="92"/>
      <c r="K25" s="92"/>
      <c r="L25" s="92"/>
      <c r="M25" s="273"/>
      <c r="N25" s="273"/>
    </row>
    <row r="26" spans="1:14" ht="29.1" customHeight="1" x14ac:dyDescent="0.15">
      <c r="A26" s="101">
        <v>21</v>
      </c>
      <c r="B26" s="271"/>
      <c r="C26" s="272"/>
      <c r="D26" s="93"/>
      <c r="E26" s="92"/>
      <c r="F26" s="92"/>
      <c r="G26" s="92"/>
      <c r="H26" s="92"/>
      <c r="I26" s="92"/>
      <c r="J26" s="92"/>
      <c r="K26" s="92"/>
      <c r="L26" s="92"/>
      <c r="M26" s="273"/>
      <c r="N26" s="273"/>
    </row>
    <row r="27" spans="1:14" ht="29.1" customHeight="1" x14ac:dyDescent="0.15">
      <c r="A27" s="101">
        <v>22</v>
      </c>
      <c r="B27" s="271"/>
      <c r="C27" s="272"/>
      <c r="D27" s="93"/>
      <c r="E27" s="92"/>
      <c r="F27" s="92"/>
      <c r="G27" s="92"/>
      <c r="H27" s="92"/>
      <c r="I27" s="92"/>
      <c r="J27" s="92"/>
      <c r="K27" s="92"/>
      <c r="L27" s="92"/>
      <c r="M27" s="273"/>
      <c r="N27" s="273"/>
    </row>
    <row r="28" spans="1:14" ht="29.1" customHeight="1" x14ac:dyDescent="0.15">
      <c r="A28" s="101">
        <v>23</v>
      </c>
      <c r="B28" s="271"/>
      <c r="C28" s="272"/>
      <c r="D28" s="93"/>
      <c r="E28" s="92"/>
      <c r="F28" s="92"/>
      <c r="G28" s="92"/>
      <c r="H28" s="92"/>
      <c r="I28" s="92"/>
      <c r="J28" s="92"/>
      <c r="K28" s="92"/>
      <c r="L28" s="92"/>
      <c r="M28" s="273"/>
      <c r="N28" s="273"/>
    </row>
    <row r="29" spans="1:14" ht="29.1" customHeight="1" x14ac:dyDescent="0.15">
      <c r="A29" s="101">
        <v>24</v>
      </c>
      <c r="B29" s="271"/>
      <c r="C29" s="272"/>
      <c r="D29" s="93"/>
      <c r="E29" s="92"/>
      <c r="F29" s="92"/>
      <c r="G29" s="92"/>
      <c r="H29" s="92"/>
      <c r="I29" s="92"/>
      <c r="J29" s="92"/>
      <c r="K29" s="92"/>
      <c r="L29" s="92"/>
      <c r="M29" s="273"/>
      <c r="N29" s="273"/>
    </row>
    <row r="30" spans="1:14" ht="29.1" customHeight="1" x14ac:dyDescent="0.15">
      <c r="A30" s="101">
        <v>25</v>
      </c>
      <c r="B30" s="271"/>
      <c r="C30" s="272"/>
      <c r="D30" s="93"/>
      <c r="E30" s="92"/>
      <c r="F30" s="92"/>
      <c r="G30" s="92"/>
      <c r="H30" s="92"/>
      <c r="I30" s="92"/>
      <c r="J30" s="92"/>
      <c r="K30" s="92"/>
      <c r="L30" s="92"/>
      <c r="M30" s="273"/>
      <c r="N30" s="273"/>
    </row>
    <row r="31" spans="1:14" ht="29.1" customHeight="1" x14ac:dyDescent="0.15">
      <c r="A31" s="101">
        <v>26</v>
      </c>
      <c r="B31" s="271"/>
      <c r="C31" s="272"/>
      <c r="D31" s="93"/>
      <c r="E31" s="92"/>
      <c r="F31" s="92"/>
      <c r="G31" s="92"/>
      <c r="H31" s="92"/>
      <c r="I31" s="92"/>
      <c r="J31" s="92"/>
      <c r="K31" s="92"/>
      <c r="L31" s="92"/>
      <c r="M31" s="273"/>
      <c r="N31" s="273"/>
    </row>
    <row r="32" spans="1:14" ht="29.1" customHeight="1" x14ac:dyDescent="0.15">
      <c r="A32" s="101">
        <v>27</v>
      </c>
      <c r="B32" s="271"/>
      <c r="C32" s="272"/>
      <c r="D32" s="93"/>
      <c r="E32" s="92"/>
      <c r="F32" s="92"/>
      <c r="G32" s="92"/>
      <c r="H32" s="92"/>
      <c r="I32" s="92"/>
      <c r="J32" s="92"/>
      <c r="K32" s="92"/>
      <c r="L32" s="92"/>
      <c r="M32" s="273"/>
      <c r="N32" s="273"/>
    </row>
    <row r="33" spans="1:14" ht="29.1" customHeight="1" x14ac:dyDescent="0.15">
      <c r="A33" s="101">
        <v>28</v>
      </c>
      <c r="B33" s="271"/>
      <c r="C33" s="272"/>
      <c r="D33" s="93"/>
      <c r="E33" s="92"/>
      <c r="F33" s="92"/>
      <c r="G33" s="92"/>
      <c r="H33" s="92"/>
      <c r="I33" s="92"/>
      <c r="J33" s="92"/>
      <c r="K33" s="92"/>
      <c r="L33" s="92"/>
      <c r="M33" s="273"/>
      <c r="N33" s="273"/>
    </row>
    <row r="34" spans="1:14" ht="29.1" customHeight="1" x14ac:dyDescent="0.15">
      <c r="A34" s="101">
        <v>29</v>
      </c>
      <c r="B34" s="271"/>
      <c r="C34" s="272"/>
      <c r="D34" s="93"/>
      <c r="E34" s="92"/>
      <c r="F34" s="92"/>
      <c r="G34" s="92"/>
      <c r="H34" s="92"/>
      <c r="I34" s="92"/>
      <c r="J34" s="92"/>
      <c r="K34" s="92"/>
      <c r="L34" s="92"/>
      <c r="M34" s="273"/>
      <c r="N34" s="273"/>
    </row>
    <row r="35" spans="1:14" ht="29.1" customHeight="1" x14ac:dyDescent="0.15">
      <c r="A35" s="101">
        <v>30</v>
      </c>
      <c r="B35" s="271"/>
      <c r="C35" s="272"/>
      <c r="D35" s="93"/>
      <c r="E35" s="92"/>
      <c r="F35" s="92"/>
      <c r="G35" s="92"/>
      <c r="H35" s="92"/>
      <c r="I35" s="92"/>
      <c r="J35" s="92"/>
      <c r="K35" s="92"/>
      <c r="L35" s="92"/>
      <c r="M35" s="273"/>
      <c r="N35" s="273"/>
    </row>
    <row r="37" spans="1:14" ht="18" customHeight="1" x14ac:dyDescent="0.15">
      <c r="A37" s="274" t="s">
        <v>126</v>
      </c>
      <c r="B37" s="274"/>
      <c r="C37" s="274"/>
      <c r="D37" s="274"/>
      <c r="E37" s="274"/>
      <c r="F37" s="274"/>
      <c r="G37" s="274"/>
      <c r="H37" s="274"/>
    </row>
    <row r="38" spans="1:14" ht="18" customHeight="1" x14ac:dyDescent="0.15">
      <c r="A38" s="112"/>
      <c r="B38" s="100">
        <f t="shared" ref="B38:H38" si="0">F5</f>
        <v>0</v>
      </c>
      <c r="C38" s="100">
        <f t="shared" si="0"/>
        <v>0</v>
      </c>
      <c r="D38" s="100">
        <f t="shared" si="0"/>
        <v>0</v>
      </c>
      <c r="E38" s="100">
        <f t="shared" si="0"/>
        <v>0</v>
      </c>
      <c r="F38" s="100">
        <f t="shared" si="0"/>
        <v>0</v>
      </c>
      <c r="G38" s="100">
        <f t="shared" si="0"/>
        <v>0</v>
      </c>
      <c r="H38" s="100">
        <f t="shared" si="0"/>
        <v>0</v>
      </c>
    </row>
    <row r="39" spans="1:14" ht="18" customHeight="1" x14ac:dyDescent="0.15">
      <c r="A39" s="111" t="s">
        <v>105</v>
      </c>
      <c r="B39" s="94">
        <f>COUNTIFS(F6:F35, "〇", E6:E35, "大人")</f>
        <v>0</v>
      </c>
      <c r="C39" s="94">
        <f>COUNTIFS(G6:G35, "〇", E6:E35, "大人")</f>
        <v>0</v>
      </c>
      <c r="D39" s="94">
        <f>COUNTIFS(H6:H35, "〇", E6:E35, "大人")</f>
        <v>0</v>
      </c>
      <c r="E39" s="94">
        <f>COUNTIFS(I6:I35, "〇", E6:E35, "大人")</f>
        <v>0</v>
      </c>
      <c r="F39" s="94">
        <f>COUNTIFS(J6:J35, "〇", E6:E35, "大人")</f>
        <v>0</v>
      </c>
      <c r="G39" s="94">
        <f>COUNTIFS(K6:K35, "〇", E6:E35, "大人")</f>
        <v>0</v>
      </c>
      <c r="H39" s="94">
        <f>COUNTIFS(L6:L35, "〇", E6:E35, "大人")</f>
        <v>0</v>
      </c>
    </row>
    <row r="40" spans="1:14" ht="18" customHeight="1" x14ac:dyDescent="0.15">
      <c r="A40" s="110" t="s">
        <v>106</v>
      </c>
      <c r="B40" s="94">
        <f>COUNTIFS(F6:F35, "〇", E6:E35, "学生")</f>
        <v>0</v>
      </c>
      <c r="C40" s="94">
        <f>COUNTIFS(G6:G35, "〇", E6:E35, "学生")</f>
        <v>0</v>
      </c>
      <c r="D40" s="94">
        <f>COUNTIFS(H6:H35, "〇", E6:E35, "学生")</f>
        <v>0</v>
      </c>
      <c r="E40" s="94">
        <f>COUNTIFS(I6:I35, "〇", E6:E35, "学生")</f>
        <v>0</v>
      </c>
      <c r="F40" s="94">
        <f>COUNTIFS(J6:J35, "〇", E6:E35, "学生")</f>
        <v>0</v>
      </c>
      <c r="G40" s="94">
        <f>COUNTIFS(K6:K35, "〇", E6:E35, "学生")</f>
        <v>0</v>
      </c>
      <c r="H40" s="94">
        <f>COUNTIFS(L6:L35, "〇", E6:E35, "学生")</f>
        <v>0</v>
      </c>
    </row>
  </sheetData>
  <mergeCells count="68">
    <mergeCell ref="B5:C5"/>
    <mergeCell ref="M5:N5"/>
    <mergeCell ref="B10:C10"/>
    <mergeCell ref="M10:N10"/>
    <mergeCell ref="A1:C3"/>
    <mergeCell ref="D1:E1"/>
    <mergeCell ref="G1:N1"/>
    <mergeCell ref="D2:E3"/>
    <mergeCell ref="F2:F3"/>
    <mergeCell ref="B6:C6"/>
    <mergeCell ref="M6:N6"/>
    <mergeCell ref="B8:C8"/>
    <mergeCell ref="M8:N8"/>
    <mergeCell ref="B9:C9"/>
    <mergeCell ref="M9:N9"/>
    <mergeCell ref="B7:C7"/>
    <mergeCell ref="M7:N7"/>
    <mergeCell ref="B12:C12"/>
    <mergeCell ref="M12:N12"/>
    <mergeCell ref="B13:C13"/>
    <mergeCell ref="M13:N13"/>
    <mergeCell ref="B11:C11"/>
    <mergeCell ref="M11:N11"/>
    <mergeCell ref="B16:C16"/>
    <mergeCell ref="M16:N16"/>
    <mergeCell ref="B17:C17"/>
    <mergeCell ref="M17:N17"/>
    <mergeCell ref="B14:C14"/>
    <mergeCell ref="M14:N14"/>
    <mergeCell ref="B15:C15"/>
    <mergeCell ref="M15:N15"/>
    <mergeCell ref="B20:C20"/>
    <mergeCell ref="M20:N20"/>
    <mergeCell ref="B21:C21"/>
    <mergeCell ref="M21:N21"/>
    <mergeCell ref="B18:C18"/>
    <mergeCell ref="M18:N18"/>
    <mergeCell ref="B19:C19"/>
    <mergeCell ref="M19:N19"/>
    <mergeCell ref="B24:C24"/>
    <mergeCell ref="M24:N24"/>
    <mergeCell ref="B25:C25"/>
    <mergeCell ref="M25:N25"/>
    <mergeCell ref="B22:C22"/>
    <mergeCell ref="M22:N22"/>
    <mergeCell ref="B23:C23"/>
    <mergeCell ref="M23:N23"/>
    <mergeCell ref="B28:C28"/>
    <mergeCell ref="M28:N28"/>
    <mergeCell ref="B29:C29"/>
    <mergeCell ref="M29:N29"/>
    <mergeCell ref="B26:C26"/>
    <mergeCell ref="M26:N26"/>
    <mergeCell ref="B27:C27"/>
    <mergeCell ref="M27:N27"/>
    <mergeCell ref="B32:C32"/>
    <mergeCell ref="M32:N32"/>
    <mergeCell ref="B33:C33"/>
    <mergeCell ref="M33:N33"/>
    <mergeCell ref="B30:C30"/>
    <mergeCell ref="M30:N30"/>
    <mergeCell ref="B31:C31"/>
    <mergeCell ref="M31:N31"/>
    <mergeCell ref="A37:H37"/>
    <mergeCell ref="B34:C34"/>
    <mergeCell ref="M34:N34"/>
    <mergeCell ref="B35:C35"/>
    <mergeCell ref="M35:N35"/>
  </mergeCells>
  <phoneticPr fontId="3"/>
  <conditionalFormatting sqref="G1 J2 L2">
    <cfRule type="containsBlanks" dxfId="2" priority="2">
      <formula>LEN(TRIM(G1))=0</formula>
    </cfRule>
  </conditionalFormatting>
  <dataValidations count="2">
    <dataValidation type="list" allowBlank="1" showInputMessage="1" showErrorMessage="1" sqref="F6:L35" xr:uid="{24E78250-E64D-46FE-B6AF-D514B2191DF9}">
      <formula1>"〇"</formula1>
    </dataValidation>
    <dataValidation type="list" allowBlank="1" showInputMessage="1" showErrorMessage="1" sqref="E6:E35" xr:uid="{97247242-2AC5-4A90-9A7F-F87A6F5223D7}">
      <formula1>"大人,学生"</formula1>
    </dataValidation>
  </dataValidations>
  <pageMargins left="0.7" right="0.7"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E2694-7DBB-4B68-BE2F-E3A344D3D97A}">
  <sheetPr>
    <tabColor theme="9"/>
  </sheetPr>
  <dimension ref="A1:S40"/>
  <sheetViews>
    <sheetView tabSelected="1" view="pageBreakPreview" zoomScale="91" zoomScaleNormal="100" zoomScaleSheetLayoutView="100" workbookViewId="0">
      <pane ySplit="5" topLeftCell="A31" activePane="bottomLeft" state="frozen"/>
      <selection activeCell="F10" sqref="F10:X10"/>
      <selection pane="bottomLeft" activeCell="F10" sqref="F10:X10"/>
    </sheetView>
  </sheetViews>
  <sheetFormatPr defaultRowHeight="13.5" x14ac:dyDescent="0.15"/>
  <cols>
    <col min="1" max="1" width="6.875" style="91" customWidth="1"/>
    <col min="2" max="5" width="8.625" style="91" customWidth="1"/>
    <col min="6" max="12" width="9.75" style="91" customWidth="1"/>
    <col min="13" max="14" width="8.625" style="91" customWidth="1"/>
    <col min="15" max="15" width="5" style="91" customWidth="1"/>
    <col min="16" max="16" width="4.875" style="91" customWidth="1"/>
    <col min="17" max="18" width="5" style="91" customWidth="1"/>
    <col min="19" max="19" width="9" style="91" customWidth="1"/>
    <col min="20" max="16384" width="9" style="91"/>
  </cols>
  <sheetData>
    <row r="1" spans="1:19" ht="34.5" customHeight="1" x14ac:dyDescent="0.15">
      <c r="A1" s="296" t="s">
        <v>128</v>
      </c>
      <c r="B1" s="297"/>
      <c r="C1" s="298"/>
      <c r="D1" s="289" t="s">
        <v>121</v>
      </c>
      <c r="E1" s="305"/>
      <c r="F1" s="109" t="s">
        <v>120</v>
      </c>
      <c r="G1" s="306">
        <f>日帰り利用申込書!D7</f>
        <v>0</v>
      </c>
      <c r="H1" s="307"/>
      <c r="I1" s="307"/>
      <c r="J1" s="307"/>
      <c r="K1" s="307"/>
      <c r="L1" s="307"/>
      <c r="M1" s="307"/>
      <c r="N1" s="308"/>
      <c r="Q1" s="95"/>
    </row>
    <row r="2" spans="1:19" ht="24.95" customHeight="1" x14ac:dyDescent="0.15">
      <c r="A2" s="299"/>
      <c r="B2" s="300"/>
      <c r="C2" s="301"/>
      <c r="D2" s="313" t="s">
        <v>124</v>
      </c>
      <c r="E2" s="314"/>
      <c r="F2" s="284" t="s">
        <v>118</v>
      </c>
      <c r="G2" s="113" t="s">
        <v>133</v>
      </c>
      <c r="H2" s="123">
        <f>日帰り利用申込書!F3</f>
        <v>0</v>
      </c>
      <c r="I2" s="124" t="s">
        <v>134</v>
      </c>
      <c r="J2" s="123">
        <f>日帰り利用申込書!H3</f>
        <v>0</v>
      </c>
      <c r="K2" s="125" t="s">
        <v>135</v>
      </c>
      <c r="L2" s="126">
        <f>日帰り利用申込書!J3</f>
        <v>0</v>
      </c>
      <c r="M2" s="125" t="s">
        <v>136</v>
      </c>
      <c r="N2" s="127" t="str">
        <f>IF(OR(H2=0,J2=0,L2=0),"",DATE(H2+2018,J2,L2))</f>
        <v/>
      </c>
      <c r="R2" s="91" t="s">
        <v>127</v>
      </c>
      <c r="S2" s="91" t="s">
        <v>105</v>
      </c>
    </row>
    <row r="3" spans="1:19" ht="25.5" customHeight="1" x14ac:dyDescent="0.15">
      <c r="A3" s="302"/>
      <c r="B3" s="303"/>
      <c r="C3" s="304"/>
      <c r="D3" s="315"/>
      <c r="E3" s="316"/>
      <c r="F3" s="284"/>
      <c r="G3" s="108"/>
      <c r="H3" s="106"/>
      <c r="I3" s="106"/>
      <c r="J3" s="107">
        <f>日帰り利用申込書!E4</f>
        <v>0</v>
      </c>
      <c r="K3" s="106" t="s">
        <v>129</v>
      </c>
      <c r="L3" s="107">
        <f>日帰り利用申込書!K4</f>
        <v>0</v>
      </c>
      <c r="M3" s="106" t="s">
        <v>131</v>
      </c>
      <c r="N3" s="105"/>
      <c r="S3" s="91" t="s">
        <v>106</v>
      </c>
    </row>
    <row r="4" spans="1:19" x14ac:dyDescent="0.15">
      <c r="A4" s="128"/>
      <c r="B4" s="129"/>
      <c r="C4" s="129"/>
      <c r="D4" s="129"/>
      <c r="E4" s="129"/>
      <c r="F4" s="129"/>
      <c r="G4" s="130"/>
      <c r="H4" s="130"/>
      <c r="I4" s="130"/>
      <c r="J4" s="130">
        <f>日帰り利用申込書!E4</f>
        <v>0</v>
      </c>
      <c r="K4" s="130" t="s">
        <v>130</v>
      </c>
      <c r="L4" s="130">
        <f>日帰り利用申込書!K4</f>
        <v>0</v>
      </c>
      <c r="M4" s="131" t="s">
        <v>132</v>
      </c>
      <c r="N4" s="132"/>
    </row>
    <row r="5" spans="1:19" x14ac:dyDescent="0.15">
      <c r="A5" s="101" t="s">
        <v>114</v>
      </c>
      <c r="B5" s="290" t="s">
        <v>95</v>
      </c>
      <c r="C5" s="291"/>
      <c r="D5" s="101" t="s">
        <v>97</v>
      </c>
      <c r="E5" s="101" t="s">
        <v>113</v>
      </c>
      <c r="F5" s="100"/>
      <c r="G5" s="100"/>
      <c r="H5" s="100"/>
      <c r="I5" s="100"/>
      <c r="J5" s="100"/>
      <c r="K5" s="100"/>
      <c r="L5" s="100"/>
      <c r="M5" s="274" t="s">
        <v>112</v>
      </c>
      <c r="N5" s="274"/>
      <c r="P5" s="91" t="s">
        <v>105</v>
      </c>
      <c r="Q5" s="91" t="s">
        <v>106</v>
      </c>
    </row>
    <row r="6" spans="1:19" ht="29.1" customHeight="1" x14ac:dyDescent="0.15">
      <c r="A6" s="101">
        <v>1</v>
      </c>
      <c r="B6" s="271"/>
      <c r="C6" s="272"/>
      <c r="D6" s="93"/>
      <c r="E6" s="92"/>
      <c r="F6" s="92"/>
      <c r="G6" s="92"/>
      <c r="H6" s="92"/>
      <c r="I6" s="92"/>
      <c r="J6" s="92"/>
      <c r="K6" s="92"/>
      <c r="L6" s="92"/>
      <c r="M6" s="273"/>
      <c r="N6" s="273"/>
      <c r="O6" s="91">
        <f t="shared" ref="O6:O35" si="0">COUNTIF(G6:L6,"〇")</f>
        <v>0</v>
      </c>
      <c r="P6" s="91">
        <f t="shared" ref="P6:P35" si="1">IF(E6="大人",O6,0)</f>
        <v>0</v>
      </c>
      <c r="Q6" s="91">
        <f t="shared" ref="Q6:Q35" si="2">IF(E6="学生",O6,0)</f>
        <v>0</v>
      </c>
    </row>
    <row r="7" spans="1:19" ht="29.1" customHeight="1" x14ac:dyDescent="0.15">
      <c r="A7" s="101">
        <v>2</v>
      </c>
      <c r="B7" s="271"/>
      <c r="C7" s="272"/>
      <c r="D7" s="93"/>
      <c r="E7" s="92"/>
      <c r="F7" s="92"/>
      <c r="G7" s="92"/>
      <c r="H7" s="92"/>
      <c r="I7" s="92"/>
      <c r="J7" s="92"/>
      <c r="K7" s="92"/>
      <c r="L7" s="92"/>
      <c r="M7" s="273"/>
      <c r="N7" s="273"/>
      <c r="O7" s="91">
        <f t="shared" si="0"/>
        <v>0</v>
      </c>
      <c r="P7" s="91">
        <f t="shared" si="1"/>
        <v>0</v>
      </c>
      <c r="Q7" s="91">
        <f t="shared" si="2"/>
        <v>0</v>
      </c>
    </row>
    <row r="8" spans="1:19" ht="29.1" customHeight="1" x14ac:dyDescent="0.15">
      <c r="A8" s="101">
        <v>3</v>
      </c>
      <c r="B8" s="271"/>
      <c r="C8" s="272"/>
      <c r="D8" s="93"/>
      <c r="E8" s="92"/>
      <c r="F8" s="92"/>
      <c r="G8" s="92"/>
      <c r="H8" s="92"/>
      <c r="I8" s="92"/>
      <c r="J8" s="92"/>
      <c r="K8" s="92"/>
      <c r="L8" s="92"/>
      <c r="M8" s="273"/>
      <c r="N8" s="273"/>
      <c r="O8" s="91">
        <f t="shared" si="0"/>
        <v>0</v>
      </c>
      <c r="P8" s="91">
        <f t="shared" si="1"/>
        <v>0</v>
      </c>
      <c r="Q8" s="91">
        <f t="shared" si="2"/>
        <v>0</v>
      </c>
    </row>
    <row r="9" spans="1:19" ht="29.1" customHeight="1" x14ac:dyDescent="0.15">
      <c r="A9" s="101">
        <v>4</v>
      </c>
      <c r="B9" s="271"/>
      <c r="C9" s="272"/>
      <c r="D9" s="93"/>
      <c r="E9" s="92"/>
      <c r="F9" s="92"/>
      <c r="G9" s="92"/>
      <c r="H9" s="92"/>
      <c r="I9" s="92"/>
      <c r="J9" s="92"/>
      <c r="K9" s="92"/>
      <c r="L9" s="92"/>
      <c r="M9" s="273"/>
      <c r="N9" s="273"/>
      <c r="O9" s="91">
        <f t="shared" si="0"/>
        <v>0</v>
      </c>
      <c r="P9" s="91">
        <f t="shared" si="1"/>
        <v>0</v>
      </c>
      <c r="Q9" s="91">
        <f t="shared" si="2"/>
        <v>0</v>
      </c>
    </row>
    <row r="10" spans="1:19" ht="29.1" customHeight="1" x14ac:dyDescent="0.15">
      <c r="A10" s="101">
        <v>5</v>
      </c>
      <c r="B10" s="271"/>
      <c r="C10" s="272"/>
      <c r="D10" s="93"/>
      <c r="E10" s="92"/>
      <c r="F10" s="92"/>
      <c r="G10" s="92"/>
      <c r="H10" s="92"/>
      <c r="I10" s="92"/>
      <c r="J10" s="92"/>
      <c r="K10" s="92"/>
      <c r="L10" s="92"/>
      <c r="M10" s="273"/>
      <c r="N10" s="273"/>
      <c r="O10" s="91">
        <f t="shared" si="0"/>
        <v>0</v>
      </c>
      <c r="P10" s="91">
        <f t="shared" si="1"/>
        <v>0</v>
      </c>
      <c r="Q10" s="91">
        <f t="shared" si="2"/>
        <v>0</v>
      </c>
    </row>
    <row r="11" spans="1:19" ht="29.1" customHeight="1" x14ac:dyDescent="0.15">
      <c r="A11" s="101">
        <v>6</v>
      </c>
      <c r="B11" s="271"/>
      <c r="C11" s="272"/>
      <c r="D11" s="93"/>
      <c r="E11" s="92"/>
      <c r="F11" s="92"/>
      <c r="G11" s="92"/>
      <c r="H11" s="92"/>
      <c r="I11" s="92"/>
      <c r="J11" s="92"/>
      <c r="K11" s="92"/>
      <c r="L11" s="92"/>
      <c r="M11" s="273"/>
      <c r="N11" s="273"/>
      <c r="O11" s="91">
        <f t="shared" si="0"/>
        <v>0</v>
      </c>
      <c r="P11" s="91">
        <f t="shared" si="1"/>
        <v>0</v>
      </c>
      <c r="Q11" s="91">
        <f t="shared" si="2"/>
        <v>0</v>
      </c>
    </row>
    <row r="12" spans="1:19" ht="29.1" customHeight="1" x14ac:dyDescent="0.15">
      <c r="A12" s="101">
        <v>7</v>
      </c>
      <c r="B12" s="271"/>
      <c r="C12" s="272"/>
      <c r="D12" s="93"/>
      <c r="E12" s="92"/>
      <c r="F12" s="92"/>
      <c r="G12" s="92"/>
      <c r="H12" s="92"/>
      <c r="I12" s="92"/>
      <c r="J12" s="92"/>
      <c r="K12" s="92"/>
      <c r="L12" s="92"/>
      <c r="M12" s="273"/>
      <c r="N12" s="273"/>
      <c r="O12" s="91">
        <f t="shared" si="0"/>
        <v>0</v>
      </c>
      <c r="P12" s="91">
        <f t="shared" si="1"/>
        <v>0</v>
      </c>
      <c r="Q12" s="91">
        <f t="shared" si="2"/>
        <v>0</v>
      </c>
    </row>
    <row r="13" spans="1:19" ht="29.1" customHeight="1" x14ac:dyDescent="0.15">
      <c r="A13" s="101">
        <v>8</v>
      </c>
      <c r="B13" s="271"/>
      <c r="C13" s="272"/>
      <c r="D13" s="93"/>
      <c r="E13" s="92"/>
      <c r="F13" s="92"/>
      <c r="G13" s="92"/>
      <c r="H13" s="92"/>
      <c r="I13" s="92"/>
      <c r="J13" s="92"/>
      <c r="K13" s="92"/>
      <c r="L13" s="92"/>
      <c r="M13" s="273"/>
      <c r="N13" s="273"/>
      <c r="O13" s="91">
        <f t="shared" si="0"/>
        <v>0</v>
      </c>
      <c r="P13" s="91">
        <f t="shared" si="1"/>
        <v>0</v>
      </c>
      <c r="Q13" s="91">
        <f t="shared" si="2"/>
        <v>0</v>
      </c>
    </row>
    <row r="14" spans="1:19" ht="29.1" customHeight="1" x14ac:dyDescent="0.15">
      <c r="A14" s="101">
        <v>9</v>
      </c>
      <c r="B14" s="271"/>
      <c r="C14" s="272"/>
      <c r="D14" s="93"/>
      <c r="E14" s="92"/>
      <c r="F14" s="92"/>
      <c r="G14" s="92"/>
      <c r="H14" s="92"/>
      <c r="I14" s="92"/>
      <c r="J14" s="92"/>
      <c r="K14" s="92"/>
      <c r="L14" s="92"/>
      <c r="M14" s="273"/>
      <c r="N14" s="273"/>
      <c r="O14" s="91">
        <f t="shared" si="0"/>
        <v>0</v>
      </c>
      <c r="P14" s="91">
        <f t="shared" si="1"/>
        <v>0</v>
      </c>
      <c r="Q14" s="91">
        <f t="shared" si="2"/>
        <v>0</v>
      </c>
    </row>
    <row r="15" spans="1:19" ht="29.1" customHeight="1" x14ac:dyDescent="0.15">
      <c r="A15" s="101">
        <v>10</v>
      </c>
      <c r="B15" s="271"/>
      <c r="C15" s="272"/>
      <c r="D15" s="93"/>
      <c r="E15" s="92"/>
      <c r="F15" s="92"/>
      <c r="G15" s="92"/>
      <c r="H15" s="92"/>
      <c r="I15" s="92"/>
      <c r="J15" s="92"/>
      <c r="K15" s="92"/>
      <c r="L15" s="92"/>
      <c r="M15" s="273"/>
      <c r="N15" s="273"/>
      <c r="O15" s="91">
        <f t="shared" si="0"/>
        <v>0</v>
      </c>
      <c r="P15" s="91">
        <f t="shared" si="1"/>
        <v>0</v>
      </c>
      <c r="Q15" s="91">
        <f t="shared" si="2"/>
        <v>0</v>
      </c>
    </row>
    <row r="16" spans="1:19" ht="29.1" customHeight="1" x14ac:dyDescent="0.15">
      <c r="A16" s="101">
        <v>11</v>
      </c>
      <c r="B16" s="271"/>
      <c r="C16" s="272"/>
      <c r="D16" s="93"/>
      <c r="E16" s="92"/>
      <c r="F16" s="92"/>
      <c r="G16" s="92"/>
      <c r="H16" s="92"/>
      <c r="I16" s="92"/>
      <c r="J16" s="92"/>
      <c r="K16" s="92"/>
      <c r="L16" s="92"/>
      <c r="M16" s="273"/>
      <c r="N16" s="273"/>
      <c r="O16" s="91">
        <f t="shared" si="0"/>
        <v>0</v>
      </c>
      <c r="P16" s="91">
        <f t="shared" si="1"/>
        <v>0</v>
      </c>
      <c r="Q16" s="91">
        <f t="shared" si="2"/>
        <v>0</v>
      </c>
    </row>
    <row r="17" spans="1:17" ht="29.1" customHeight="1" x14ac:dyDescent="0.15">
      <c r="A17" s="101">
        <v>12</v>
      </c>
      <c r="B17" s="271"/>
      <c r="C17" s="272"/>
      <c r="D17" s="93"/>
      <c r="E17" s="92"/>
      <c r="F17" s="92"/>
      <c r="G17" s="92"/>
      <c r="H17" s="92"/>
      <c r="I17" s="92"/>
      <c r="J17" s="92"/>
      <c r="K17" s="92"/>
      <c r="L17" s="92"/>
      <c r="M17" s="273"/>
      <c r="N17" s="273"/>
      <c r="O17" s="91">
        <f t="shared" si="0"/>
        <v>0</v>
      </c>
      <c r="P17" s="91">
        <f t="shared" si="1"/>
        <v>0</v>
      </c>
      <c r="Q17" s="91">
        <f t="shared" si="2"/>
        <v>0</v>
      </c>
    </row>
    <row r="18" spans="1:17" ht="29.1" customHeight="1" x14ac:dyDescent="0.15">
      <c r="A18" s="101">
        <v>13</v>
      </c>
      <c r="B18" s="271"/>
      <c r="C18" s="272"/>
      <c r="D18" s="93"/>
      <c r="E18" s="92"/>
      <c r="F18" s="92"/>
      <c r="G18" s="92"/>
      <c r="H18" s="92"/>
      <c r="I18" s="92"/>
      <c r="J18" s="92"/>
      <c r="K18" s="92"/>
      <c r="L18" s="92"/>
      <c r="M18" s="273"/>
      <c r="N18" s="273"/>
      <c r="O18" s="91">
        <f t="shared" si="0"/>
        <v>0</v>
      </c>
      <c r="P18" s="91">
        <f t="shared" si="1"/>
        <v>0</v>
      </c>
      <c r="Q18" s="91">
        <f t="shared" si="2"/>
        <v>0</v>
      </c>
    </row>
    <row r="19" spans="1:17" ht="29.1" customHeight="1" x14ac:dyDescent="0.15">
      <c r="A19" s="101">
        <v>14</v>
      </c>
      <c r="B19" s="271"/>
      <c r="C19" s="272"/>
      <c r="D19" s="93"/>
      <c r="E19" s="92"/>
      <c r="F19" s="92"/>
      <c r="G19" s="92"/>
      <c r="H19" s="92"/>
      <c r="I19" s="92"/>
      <c r="J19" s="92"/>
      <c r="K19" s="92"/>
      <c r="L19" s="92"/>
      <c r="M19" s="273"/>
      <c r="N19" s="273"/>
      <c r="O19" s="91">
        <f t="shared" si="0"/>
        <v>0</v>
      </c>
      <c r="P19" s="91">
        <f t="shared" si="1"/>
        <v>0</v>
      </c>
      <c r="Q19" s="91">
        <f t="shared" si="2"/>
        <v>0</v>
      </c>
    </row>
    <row r="20" spans="1:17" ht="29.1" customHeight="1" x14ac:dyDescent="0.15">
      <c r="A20" s="101">
        <v>15</v>
      </c>
      <c r="B20" s="271"/>
      <c r="C20" s="272"/>
      <c r="D20" s="93"/>
      <c r="E20" s="92"/>
      <c r="F20" s="92"/>
      <c r="G20" s="92"/>
      <c r="H20" s="92"/>
      <c r="I20" s="92"/>
      <c r="J20" s="92"/>
      <c r="K20" s="92"/>
      <c r="L20" s="92"/>
      <c r="M20" s="273"/>
      <c r="N20" s="273"/>
      <c r="O20" s="91">
        <f t="shared" si="0"/>
        <v>0</v>
      </c>
      <c r="P20" s="91">
        <f t="shared" si="1"/>
        <v>0</v>
      </c>
      <c r="Q20" s="91">
        <f t="shared" si="2"/>
        <v>0</v>
      </c>
    </row>
    <row r="21" spans="1:17" ht="29.1" customHeight="1" x14ac:dyDescent="0.15">
      <c r="A21" s="101">
        <v>16</v>
      </c>
      <c r="B21" s="271"/>
      <c r="C21" s="272"/>
      <c r="D21" s="93"/>
      <c r="E21" s="92"/>
      <c r="F21" s="92"/>
      <c r="G21" s="92"/>
      <c r="H21" s="92"/>
      <c r="I21" s="92"/>
      <c r="J21" s="92"/>
      <c r="K21" s="92"/>
      <c r="L21" s="92"/>
      <c r="M21" s="273"/>
      <c r="N21" s="273"/>
      <c r="O21" s="91">
        <f t="shared" si="0"/>
        <v>0</v>
      </c>
      <c r="P21" s="91">
        <f t="shared" si="1"/>
        <v>0</v>
      </c>
      <c r="Q21" s="91">
        <f t="shared" si="2"/>
        <v>0</v>
      </c>
    </row>
    <row r="22" spans="1:17" ht="29.1" customHeight="1" x14ac:dyDescent="0.15">
      <c r="A22" s="101">
        <v>17</v>
      </c>
      <c r="B22" s="271"/>
      <c r="C22" s="272"/>
      <c r="D22" s="93"/>
      <c r="E22" s="92"/>
      <c r="F22" s="92"/>
      <c r="G22" s="92"/>
      <c r="H22" s="92"/>
      <c r="I22" s="92"/>
      <c r="J22" s="92"/>
      <c r="K22" s="92"/>
      <c r="L22" s="92"/>
      <c r="M22" s="273"/>
      <c r="N22" s="273"/>
      <c r="O22" s="91">
        <f t="shared" si="0"/>
        <v>0</v>
      </c>
      <c r="P22" s="91">
        <f t="shared" si="1"/>
        <v>0</v>
      </c>
      <c r="Q22" s="91">
        <f t="shared" si="2"/>
        <v>0</v>
      </c>
    </row>
    <row r="23" spans="1:17" ht="29.1" customHeight="1" x14ac:dyDescent="0.15">
      <c r="A23" s="101">
        <v>18</v>
      </c>
      <c r="B23" s="271"/>
      <c r="C23" s="272"/>
      <c r="D23" s="93"/>
      <c r="E23" s="92"/>
      <c r="F23" s="92"/>
      <c r="G23" s="92"/>
      <c r="H23" s="92"/>
      <c r="I23" s="92"/>
      <c r="J23" s="92"/>
      <c r="K23" s="92"/>
      <c r="L23" s="92"/>
      <c r="M23" s="273"/>
      <c r="N23" s="273"/>
      <c r="O23" s="91">
        <f t="shared" si="0"/>
        <v>0</v>
      </c>
      <c r="P23" s="91">
        <f t="shared" si="1"/>
        <v>0</v>
      </c>
      <c r="Q23" s="91">
        <f t="shared" si="2"/>
        <v>0</v>
      </c>
    </row>
    <row r="24" spans="1:17" ht="29.1" customHeight="1" x14ac:dyDescent="0.15">
      <c r="A24" s="101">
        <v>19</v>
      </c>
      <c r="B24" s="271"/>
      <c r="C24" s="272"/>
      <c r="D24" s="93"/>
      <c r="E24" s="92"/>
      <c r="F24" s="92"/>
      <c r="G24" s="92"/>
      <c r="H24" s="92"/>
      <c r="I24" s="92"/>
      <c r="J24" s="92"/>
      <c r="K24" s="92"/>
      <c r="L24" s="92"/>
      <c r="M24" s="273"/>
      <c r="N24" s="273"/>
      <c r="O24" s="91">
        <f t="shared" si="0"/>
        <v>0</v>
      </c>
      <c r="P24" s="91">
        <f t="shared" si="1"/>
        <v>0</v>
      </c>
      <c r="Q24" s="91">
        <f t="shared" si="2"/>
        <v>0</v>
      </c>
    </row>
    <row r="25" spans="1:17" ht="29.1" customHeight="1" x14ac:dyDescent="0.15">
      <c r="A25" s="101">
        <v>20</v>
      </c>
      <c r="B25" s="271"/>
      <c r="C25" s="272"/>
      <c r="D25" s="93"/>
      <c r="E25" s="92"/>
      <c r="F25" s="92"/>
      <c r="G25" s="92"/>
      <c r="H25" s="92"/>
      <c r="I25" s="92"/>
      <c r="J25" s="92"/>
      <c r="K25" s="92"/>
      <c r="L25" s="92"/>
      <c r="M25" s="273"/>
      <c r="N25" s="273"/>
      <c r="O25" s="91">
        <f t="shared" si="0"/>
        <v>0</v>
      </c>
      <c r="P25" s="91">
        <f t="shared" si="1"/>
        <v>0</v>
      </c>
      <c r="Q25" s="91">
        <f t="shared" si="2"/>
        <v>0</v>
      </c>
    </row>
    <row r="26" spans="1:17" ht="29.1" customHeight="1" x14ac:dyDescent="0.15">
      <c r="A26" s="101">
        <v>21</v>
      </c>
      <c r="B26" s="271"/>
      <c r="C26" s="272"/>
      <c r="D26" s="93"/>
      <c r="E26" s="92"/>
      <c r="F26" s="92"/>
      <c r="G26" s="92"/>
      <c r="H26" s="92"/>
      <c r="I26" s="92"/>
      <c r="J26" s="92"/>
      <c r="K26" s="92"/>
      <c r="L26" s="92"/>
      <c r="M26" s="273"/>
      <c r="N26" s="273"/>
      <c r="O26" s="91">
        <f t="shared" si="0"/>
        <v>0</v>
      </c>
      <c r="P26" s="91">
        <f t="shared" si="1"/>
        <v>0</v>
      </c>
      <c r="Q26" s="91">
        <f t="shared" si="2"/>
        <v>0</v>
      </c>
    </row>
    <row r="27" spans="1:17" ht="29.1" customHeight="1" x14ac:dyDescent="0.15">
      <c r="A27" s="101">
        <v>22</v>
      </c>
      <c r="B27" s="271"/>
      <c r="C27" s="272"/>
      <c r="D27" s="93"/>
      <c r="E27" s="92"/>
      <c r="F27" s="92"/>
      <c r="G27" s="92"/>
      <c r="H27" s="92"/>
      <c r="I27" s="92"/>
      <c r="J27" s="92"/>
      <c r="K27" s="92"/>
      <c r="L27" s="92"/>
      <c r="M27" s="273"/>
      <c r="N27" s="273"/>
      <c r="O27" s="91">
        <f t="shared" si="0"/>
        <v>0</v>
      </c>
      <c r="P27" s="91">
        <f t="shared" si="1"/>
        <v>0</v>
      </c>
      <c r="Q27" s="91">
        <f t="shared" si="2"/>
        <v>0</v>
      </c>
    </row>
    <row r="28" spans="1:17" ht="29.1" customHeight="1" x14ac:dyDescent="0.15">
      <c r="A28" s="101">
        <v>23</v>
      </c>
      <c r="B28" s="271"/>
      <c r="C28" s="272"/>
      <c r="D28" s="93"/>
      <c r="E28" s="92"/>
      <c r="F28" s="92"/>
      <c r="G28" s="92"/>
      <c r="H28" s="92"/>
      <c r="I28" s="92"/>
      <c r="J28" s="92"/>
      <c r="K28" s="92"/>
      <c r="L28" s="92"/>
      <c r="M28" s="273"/>
      <c r="N28" s="273"/>
      <c r="O28" s="91">
        <f t="shared" si="0"/>
        <v>0</v>
      </c>
      <c r="P28" s="91">
        <f t="shared" si="1"/>
        <v>0</v>
      </c>
      <c r="Q28" s="91">
        <f t="shared" si="2"/>
        <v>0</v>
      </c>
    </row>
    <row r="29" spans="1:17" ht="29.1" customHeight="1" x14ac:dyDescent="0.15">
      <c r="A29" s="101">
        <v>24</v>
      </c>
      <c r="B29" s="271"/>
      <c r="C29" s="272"/>
      <c r="D29" s="93"/>
      <c r="E29" s="92"/>
      <c r="F29" s="92"/>
      <c r="G29" s="92"/>
      <c r="H29" s="92"/>
      <c r="I29" s="92"/>
      <c r="J29" s="92"/>
      <c r="K29" s="92"/>
      <c r="L29" s="92"/>
      <c r="M29" s="273"/>
      <c r="N29" s="273"/>
      <c r="O29" s="91">
        <f t="shared" si="0"/>
        <v>0</v>
      </c>
      <c r="P29" s="91">
        <f t="shared" si="1"/>
        <v>0</v>
      </c>
      <c r="Q29" s="91">
        <f t="shared" si="2"/>
        <v>0</v>
      </c>
    </row>
    <row r="30" spans="1:17" ht="29.1" customHeight="1" x14ac:dyDescent="0.15">
      <c r="A30" s="101">
        <v>25</v>
      </c>
      <c r="B30" s="271"/>
      <c r="C30" s="272"/>
      <c r="D30" s="93"/>
      <c r="E30" s="92"/>
      <c r="F30" s="92"/>
      <c r="G30" s="92"/>
      <c r="H30" s="92"/>
      <c r="I30" s="92"/>
      <c r="J30" s="92"/>
      <c r="K30" s="92"/>
      <c r="L30" s="92"/>
      <c r="M30" s="273"/>
      <c r="N30" s="273"/>
      <c r="O30" s="91">
        <f t="shared" si="0"/>
        <v>0</v>
      </c>
      <c r="P30" s="91">
        <f t="shared" si="1"/>
        <v>0</v>
      </c>
      <c r="Q30" s="91">
        <f t="shared" si="2"/>
        <v>0</v>
      </c>
    </row>
    <row r="31" spans="1:17" ht="29.1" customHeight="1" x14ac:dyDescent="0.15">
      <c r="A31" s="101">
        <v>26</v>
      </c>
      <c r="B31" s="271"/>
      <c r="C31" s="272"/>
      <c r="D31" s="93"/>
      <c r="E31" s="92"/>
      <c r="F31" s="92"/>
      <c r="G31" s="92"/>
      <c r="H31" s="92"/>
      <c r="I31" s="92"/>
      <c r="J31" s="92"/>
      <c r="K31" s="92"/>
      <c r="L31" s="92"/>
      <c r="M31" s="273"/>
      <c r="N31" s="273"/>
      <c r="O31" s="91">
        <f t="shared" si="0"/>
        <v>0</v>
      </c>
      <c r="P31" s="91">
        <f t="shared" si="1"/>
        <v>0</v>
      </c>
      <c r="Q31" s="91">
        <f t="shared" si="2"/>
        <v>0</v>
      </c>
    </row>
    <row r="32" spans="1:17" ht="29.1" customHeight="1" x14ac:dyDescent="0.15">
      <c r="A32" s="101">
        <v>27</v>
      </c>
      <c r="B32" s="271"/>
      <c r="C32" s="272"/>
      <c r="D32" s="93"/>
      <c r="E32" s="92"/>
      <c r="F32" s="92"/>
      <c r="G32" s="92"/>
      <c r="H32" s="92"/>
      <c r="I32" s="92"/>
      <c r="J32" s="92"/>
      <c r="K32" s="92"/>
      <c r="L32" s="92"/>
      <c r="M32" s="273"/>
      <c r="N32" s="273"/>
      <c r="O32" s="91">
        <f t="shared" si="0"/>
        <v>0</v>
      </c>
      <c r="P32" s="91">
        <f t="shared" si="1"/>
        <v>0</v>
      </c>
      <c r="Q32" s="91">
        <f t="shared" si="2"/>
        <v>0</v>
      </c>
    </row>
    <row r="33" spans="1:17" ht="29.1" customHeight="1" x14ac:dyDescent="0.15">
      <c r="A33" s="101">
        <v>28</v>
      </c>
      <c r="B33" s="271"/>
      <c r="C33" s="272"/>
      <c r="D33" s="93"/>
      <c r="E33" s="92"/>
      <c r="F33" s="92"/>
      <c r="G33" s="92"/>
      <c r="H33" s="92"/>
      <c r="I33" s="92"/>
      <c r="J33" s="92"/>
      <c r="K33" s="92"/>
      <c r="L33" s="92"/>
      <c r="M33" s="273"/>
      <c r="N33" s="273"/>
      <c r="O33" s="91">
        <f t="shared" si="0"/>
        <v>0</v>
      </c>
      <c r="P33" s="91">
        <f t="shared" si="1"/>
        <v>0</v>
      </c>
      <c r="Q33" s="91">
        <f t="shared" si="2"/>
        <v>0</v>
      </c>
    </row>
    <row r="34" spans="1:17" ht="29.1" customHeight="1" x14ac:dyDescent="0.15">
      <c r="A34" s="101">
        <v>29</v>
      </c>
      <c r="B34" s="271"/>
      <c r="C34" s="272"/>
      <c r="D34" s="93"/>
      <c r="E34" s="92"/>
      <c r="F34" s="92"/>
      <c r="G34" s="92"/>
      <c r="H34" s="92"/>
      <c r="I34" s="92"/>
      <c r="J34" s="92"/>
      <c r="K34" s="92"/>
      <c r="L34" s="92"/>
      <c r="M34" s="273"/>
      <c r="N34" s="273"/>
      <c r="O34" s="91">
        <f t="shared" si="0"/>
        <v>0</v>
      </c>
      <c r="P34" s="91">
        <f t="shared" si="1"/>
        <v>0</v>
      </c>
      <c r="Q34" s="91">
        <f t="shared" si="2"/>
        <v>0</v>
      </c>
    </row>
    <row r="35" spans="1:17" ht="29.1" customHeight="1" x14ac:dyDescent="0.15">
      <c r="A35" s="101">
        <v>30</v>
      </c>
      <c r="B35" s="271"/>
      <c r="C35" s="272"/>
      <c r="D35" s="93"/>
      <c r="E35" s="92"/>
      <c r="F35" s="92"/>
      <c r="G35" s="92"/>
      <c r="H35" s="92"/>
      <c r="I35" s="92"/>
      <c r="J35" s="92"/>
      <c r="K35" s="92"/>
      <c r="L35" s="92"/>
      <c r="M35" s="273"/>
      <c r="N35" s="273"/>
      <c r="O35" s="91">
        <f t="shared" si="0"/>
        <v>0</v>
      </c>
      <c r="P35" s="91">
        <f t="shared" si="1"/>
        <v>0</v>
      </c>
      <c r="Q35" s="91">
        <f t="shared" si="2"/>
        <v>0</v>
      </c>
    </row>
    <row r="37" spans="1:17" ht="18" customHeight="1" x14ac:dyDescent="0.15">
      <c r="A37" s="274" t="s">
        <v>126</v>
      </c>
      <c r="B37" s="274"/>
      <c r="C37" s="274"/>
      <c r="D37" s="274"/>
      <c r="E37" s="274"/>
      <c r="F37" s="274"/>
      <c r="G37" s="274"/>
      <c r="H37" s="274"/>
    </row>
    <row r="38" spans="1:17" ht="18" customHeight="1" x14ac:dyDescent="0.15">
      <c r="A38" s="112"/>
      <c r="B38" s="100">
        <f t="shared" ref="B38:H38" si="3">F5</f>
        <v>0</v>
      </c>
      <c r="C38" s="100">
        <f t="shared" si="3"/>
        <v>0</v>
      </c>
      <c r="D38" s="100">
        <f t="shared" si="3"/>
        <v>0</v>
      </c>
      <c r="E38" s="100">
        <f t="shared" si="3"/>
        <v>0</v>
      </c>
      <c r="F38" s="100">
        <f t="shared" si="3"/>
        <v>0</v>
      </c>
      <c r="G38" s="100">
        <f t="shared" si="3"/>
        <v>0</v>
      </c>
      <c r="H38" s="100">
        <f t="shared" si="3"/>
        <v>0</v>
      </c>
    </row>
    <row r="39" spans="1:17" ht="18" customHeight="1" x14ac:dyDescent="0.15">
      <c r="A39" s="111" t="s">
        <v>105</v>
      </c>
      <c r="B39" s="94">
        <f>COUNTIFS(F6:F35, "〇", E6:E35, "大人")</f>
        <v>0</v>
      </c>
      <c r="C39" s="94">
        <f>COUNTIFS(G6:G35, "〇", E6:E35, "大人")</f>
        <v>0</v>
      </c>
      <c r="D39" s="94">
        <f>COUNTIFS(H6:H35, "〇", E6:E35, "大人")</f>
        <v>0</v>
      </c>
      <c r="E39" s="94">
        <f>COUNTIFS(I6:I35, "〇", E6:E35, "大人")</f>
        <v>0</v>
      </c>
      <c r="F39" s="94">
        <f>COUNTIFS(J6:J35, "〇", E6:E35, "大人")</f>
        <v>0</v>
      </c>
      <c r="G39" s="94">
        <f>COUNTIFS(K6:K35, "〇", E6:E35, "大人")</f>
        <v>0</v>
      </c>
      <c r="H39" s="94">
        <f>COUNTIFS(L6:L35, "〇", E6:E35, "大人")</f>
        <v>0</v>
      </c>
    </row>
    <row r="40" spans="1:17" ht="18" customHeight="1" x14ac:dyDescent="0.15">
      <c r="A40" s="110" t="s">
        <v>106</v>
      </c>
      <c r="B40" s="94">
        <f>COUNTIFS(F6:F35, "〇", E6:E35, "学生")</f>
        <v>0</v>
      </c>
      <c r="C40" s="94">
        <f>COUNTIFS(G6:G35, "〇", E6:E35, "学生")</f>
        <v>0</v>
      </c>
      <c r="D40" s="94">
        <f>COUNTIFS(H6:H35, "〇", E6:E35, "学生")</f>
        <v>0</v>
      </c>
      <c r="E40" s="94">
        <f>COUNTIFS(I6:I35, "〇", E6:E35, "学生")</f>
        <v>0</v>
      </c>
      <c r="F40" s="94">
        <f>COUNTIFS(J6:J35, "〇", E6:E35, "学生")</f>
        <v>0</v>
      </c>
      <c r="G40" s="94">
        <f>COUNTIFS(K6:K35, "〇", E6:E35, "学生")</f>
        <v>0</v>
      </c>
      <c r="H40" s="94">
        <f>COUNTIFS(L6:L35, "〇", E6:E35, "学生")</f>
        <v>0</v>
      </c>
    </row>
  </sheetData>
  <mergeCells count="68">
    <mergeCell ref="B5:C5"/>
    <mergeCell ref="M5:N5"/>
    <mergeCell ref="A1:C3"/>
    <mergeCell ref="D1:E1"/>
    <mergeCell ref="G1:N1"/>
    <mergeCell ref="D2:E3"/>
    <mergeCell ref="F2:F3"/>
    <mergeCell ref="B6:C6"/>
    <mergeCell ref="M6:N6"/>
    <mergeCell ref="B7:C7"/>
    <mergeCell ref="M7:N7"/>
    <mergeCell ref="B8:C8"/>
    <mergeCell ref="M8:N8"/>
    <mergeCell ref="B9:C9"/>
    <mergeCell ref="M9:N9"/>
    <mergeCell ref="B10:C10"/>
    <mergeCell ref="M10:N10"/>
    <mergeCell ref="B11:C11"/>
    <mergeCell ref="M11:N11"/>
    <mergeCell ref="B12:C12"/>
    <mergeCell ref="M12:N12"/>
    <mergeCell ref="B13:C13"/>
    <mergeCell ref="M13:N13"/>
    <mergeCell ref="B14:C14"/>
    <mergeCell ref="M14:N14"/>
    <mergeCell ref="B15:C15"/>
    <mergeCell ref="M15:N15"/>
    <mergeCell ref="B16:C16"/>
    <mergeCell ref="M16:N16"/>
    <mergeCell ref="B17:C17"/>
    <mergeCell ref="M17:N17"/>
    <mergeCell ref="B18:C18"/>
    <mergeCell ref="M18:N18"/>
    <mergeCell ref="B19:C19"/>
    <mergeCell ref="M19:N19"/>
    <mergeCell ref="B20:C20"/>
    <mergeCell ref="M20:N20"/>
    <mergeCell ref="B21:C21"/>
    <mergeCell ref="M21:N21"/>
    <mergeCell ref="B22:C22"/>
    <mergeCell ref="M22:N22"/>
    <mergeCell ref="B23:C23"/>
    <mergeCell ref="M23:N23"/>
    <mergeCell ref="B24:C24"/>
    <mergeCell ref="M24:N24"/>
    <mergeCell ref="B25:C25"/>
    <mergeCell ref="M25:N25"/>
    <mergeCell ref="B26:C26"/>
    <mergeCell ref="M26:N26"/>
    <mergeCell ref="B27:C27"/>
    <mergeCell ref="M27:N27"/>
    <mergeCell ref="B28:C28"/>
    <mergeCell ref="M28:N28"/>
    <mergeCell ref="B29:C29"/>
    <mergeCell ref="M29:N29"/>
    <mergeCell ref="B30:C30"/>
    <mergeCell ref="M30:N30"/>
    <mergeCell ref="B31:C31"/>
    <mergeCell ref="M31:N31"/>
    <mergeCell ref="B32:C32"/>
    <mergeCell ref="M32:N32"/>
    <mergeCell ref="A37:H37"/>
    <mergeCell ref="B33:C33"/>
    <mergeCell ref="M33:N33"/>
    <mergeCell ref="B34:C34"/>
    <mergeCell ref="M34:N34"/>
    <mergeCell ref="B35:C35"/>
    <mergeCell ref="M35:N35"/>
  </mergeCells>
  <phoneticPr fontId="3"/>
  <conditionalFormatting sqref="G1">
    <cfRule type="containsBlanks" dxfId="1" priority="2">
      <formula>LEN(TRIM(G1))=0</formula>
    </cfRule>
  </conditionalFormatting>
  <conditionalFormatting sqref="H2 J2:J3 L2:L3">
    <cfRule type="containsBlanks" dxfId="0" priority="1">
      <formula>LEN(TRIM(H2))=0</formula>
    </cfRule>
  </conditionalFormatting>
  <dataValidations count="2">
    <dataValidation type="list" allowBlank="1" showInputMessage="1" showErrorMessage="1" sqref="F6:L35" xr:uid="{E2A23634-7784-495C-95D9-3B11388471E1}">
      <formula1>"〇"</formula1>
    </dataValidation>
    <dataValidation type="list" allowBlank="1" showInputMessage="1" showErrorMessage="1" sqref="E6:E35" xr:uid="{F66FEA1E-5476-4FA5-B4E8-80EF7190B016}">
      <formula1>"大人,学生"</formula1>
    </dataValidation>
  </dataValidations>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日帰り利用申込書</vt:lpstr>
      <vt:lpstr>日帰り（研修生・男性）</vt:lpstr>
      <vt:lpstr>日帰り（研修生・女性）</vt:lpstr>
      <vt:lpstr>日帰り（引率者・男性）</vt:lpstr>
      <vt:lpstr>日帰り（引率者・女性）</vt:lpstr>
      <vt:lpstr>'日帰り（引率者・女性）'!Print_Area</vt:lpstr>
      <vt:lpstr>'日帰り（引率者・男性）'!Print_Area</vt:lpstr>
      <vt:lpstr>'日帰り（研修生・女性）'!Print_Area</vt:lpstr>
      <vt:lpstr>'日帰り（研修生・男性）'!Print_Area</vt:lpstr>
      <vt:lpstr>日帰り利用申込書!Print_Area</vt:lpstr>
    </vt:vector>
  </TitlesOfParts>
  <Company>国立青少年教育振興機構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国立青少年教育振興機構</dc:creator>
  <cp:lastModifiedBy>黒田　雅秀</cp:lastModifiedBy>
  <cp:lastPrinted>2026-05-31T00:53:42Z</cp:lastPrinted>
  <dcterms:created xsi:type="dcterms:W3CDTF">2015-03-31T12:22:37Z</dcterms:created>
  <dcterms:modified xsi:type="dcterms:W3CDTF">2026-05-31T00:59:28Z</dcterms:modified>
</cp:coreProperties>
</file>